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42" activeTab="1"/>
  </bookViews>
  <sheets>
    <sheet name="Слалом м" sheetId="1" r:id="rId1"/>
    <sheet name="слалом ж" sheetId="2" r:id="rId2"/>
  </sheets>
  <definedNames/>
  <calcPr fullCalcOnLoad="1"/>
</workbook>
</file>

<file path=xl/sharedStrings.xml><?xml version="1.0" encoding="utf-8"?>
<sst xmlns="http://schemas.openxmlformats.org/spreadsheetml/2006/main" count="160" uniqueCount="97">
  <si>
    <t>№ команды</t>
  </si>
  <si>
    <t>Команда</t>
  </si>
  <si>
    <t>Состав команды</t>
  </si>
  <si>
    <t>Место</t>
  </si>
  <si>
    <t>Результат</t>
  </si>
  <si>
    <t>Время на дистанции</t>
  </si>
  <si>
    <t>1</t>
  </si>
  <si>
    <t>2</t>
  </si>
  <si>
    <t>Штрафное время</t>
  </si>
  <si>
    <t>Время старта</t>
  </si>
  <si>
    <t>Время финиша</t>
  </si>
  <si>
    <t>Очки</t>
  </si>
  <si>
    <t>Главный судья</t>
  </si>
  <si>
    <t>Главный секретарь</t>
  </si>
  <si>
    <t>Штутина М.В., ССВК, Санкт-Петербург</t>
  </si>
  <si>
    <t>Выполненный разряд</t>
  </si>
  <si>
    <t>Губаненков С.М.,  ССВК, Санкт-Петербург</t>
  </si>
  <si>
    <t>Чемпионат России по рафтингу среди мужчин и женщин</t>
  </si>
  <si>
    <t>Группа Мужчины</t>
  </si>
  <si>
    <t>Класс судов R4</t>
  </si>
  <si>
    <t xml:space="preserve">Общероссийская общественная организация «Федерация рафтинга России»
Ленинградское областное отделение Федерации рафтинга России
Общество с ограниченной ответственностью «Кивиниеми»
Общественная организация «Региональная спортивная федерация рафтинга Санкт-Петербурга»
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
</t>
  </si>
  <si>
    <t>р.Вуокса, пос.Лосево, Приозерский район, Ленинградская область</t>
  </si>
  <si>
    <t>09-15 сентября 2019 года</t>
  </si>
  <si>
    <t>Группа Женщины</t>
  </si>
  <si>
    <t>Азимут- UYN
Москва</t>
  </si>
  <si>
    <t xml:space="preserve">Казанский Владимир, Журавлёв Никита, Лукьянцев Илья, Ананьев Владимир </t>
  </si>
  <si>
    <t>Рязанская область Радуга
Рязанская область</t>
  </si>
  <si>
    <t>Рождественский Константин, Чекин Сергей, Ершов Иван, Косульников Сергей</t>
  </si>
  <si>
    <t>Кивиниеми 2
Санкт-Петербург</t>
  </si>
  <si>
    <t>Горно-Алтайский государственный университет-(РЕЗЕРВ)
Республика Алтай</t>
  </si>
  <si>
    <t>СДЮСШОР 
ГБОУ "Балтийский берег"-резерв-1
Санкт-Петербург</t>
  </si>
  <si>
    <t>Raft22Masters
Алтайский край</t>
  </si>
  <si>
    <t>Дудник Андрей, Табакаев Вячеслав, Фукс Андрей, Кожанов Юрий</t>
  </si>
  <si>
    <t>Балтийский берег-2
Санкт-Петербург</t>
  </si>
  <si>
    <t>Горно-Алтайский государственный университет-(Основной)
Республика Алтай</t>
  </si>
  <si>
    <t xml:space="preserve">Акчин Дмитрий, Оленников Данил, Ковязин Андрей, Талпа Кирилл </t>
  </si>
  <si>
    <t>Томск-Одиссей
Томская область</t>
  </si>
  <si>
    <t>Нева-Тур-Мастер
Санкт-Петербург</t>
  </si>
  <si>
    <t>Петров Сергей, Кашкин Вадим, Быкадоров Владимир, Ксенофонтов Михаил</t>
  </si>
  <si>
    <t xml:space="preserve">Татьянин Сергей, Тимаков Дмитрий, Смирнов Павел, Азанов Дмитрий </t>
  </si>
  <si>
    <t>Кивиниеми 1
Санкт-Петербург</t>
  </si>
  <si>
    <t>Ермак-1
Красноярский край</t>
  </si>
  <si>
    <t>Спорттур
Рязанская область</t>
  </si>
  <si>
    <t>RST
Иркутская область</t>
  </si>
  <si>
    <t>Водник-48
Липецкая область</t>
  </si>
  <si>
    <t>Ермак-2
Красноярский край</t>
  </si>
  <si>
    <t>Сплав
Московская область</t>
  </si>
  <si>
    <t>Третьяков Александр, Крюков Владимир, Никитин Георгий, Дмитриев Виктор</t>
  </si>
  <si>
    <t>Алтай-Рафт
Республика Алтай</t>
  </si>
  <si>
    <t>Я&amp;Ко
Пермский край</t>
  </si>
  <si>
    <t>Кирпичев Алексей, Хасапов Ринат, Фомин Владислав, Назаров Евгений</t>
  </si>
  <si>
    <t>Азимут-Москва
Москва</t>
  </si>
  <si>
    <t>Буров Никита, Курбатов Олег, Климков Всеволод, Виноградов Никита</t>
  </si>
  <si>
    <t>СДЮСШОР
ГБОУ "Балтийский берег"-основа
Санкт-Петербург</t>
  </si>
  <si>
    <t>СДЮСШОР 
ГБОУ "Балтийский берег"-резерв
Санкт-Петербург</t>
  </si>
  <si>
    <t xml:space="preserve">Потапов Глеб, Рогатин Алексей, Симонайтес Ян, Молодцов Илья  </t>
  </si>
  <si>
    <t>Самойлов Сергей, Ершов Матвей,  Сондор Александр, Лихобабин Алексей</t>
  </si>
  <si>
    <t xml:space="preserve">Сенькин Станислав, Киселев Георгий, Горяченков Арсений, Далин Дмитрий   </t>
  </si>
  <si>
    <t>Ладожанка
Санкт-Петербург</t>
  </si>
  <si>
    <t>Ряз ГМУ
Рязанская область</t>
  </si>
  <si>
    <t>Штурм
Белгородская область</t>
  </si>
  <si>
    <t>Ансельма
Рязанская область</t>
  </si>
  <si>
    <t>Азимут - 2.1
Москва</t>
  </si>
  <si>
    <t>Шиманская Мария, Якунина Алёна, Гаврилова Надежда, Давыдова Ольга</t>
  </si>
  <si>
    <t>Якунина Нина, Борисова Алена, Соболева Светлана, Косульникова Марина, Чичикина Ольга</t>
  </si>
  <si>
    <t>Кожанова Екатерина, Кожанова Валентина, Чугунова Тамара, Эрдман Маргарита</t>
  </si>
  <si>
    <t>Плеханова Полина, Дзюина Софья, Накарякова Анастасия, Смирнова Анна</t>
  </si>
  <si>
    <t>Кривоносова Татьяна, Жирякова Надежда, Бычкова Александра, Климкова Екатерина</t>
  </si>
  <si>
    <t xml:space="preserve">Малахова Вера, Дядюченко Александра, Теслюченко
Екатерина, Ероменко Анастасия </t>
  </si>
  <si>
    <t>Кивиниеми 3
Ленинградская область</t>
  </si>
  <si>
    <t>Кузьмин Роман, Янышев Алексей, Кунин Виктор, Бузовский Андрей</t>
  </si>
  <si>
    <t>Бахвалов Евгений, Котенко Даниил, Крюков Александр, Пнюшков Александр</t>
  </si>
  <si>
    <t>Гарифуллин Михаил, Кузнецов Антон, Куцый Владимир, Чехович Вадим</t>
  </si>
  <si>
    <t>Зобнин Владимир, Наумов Евгений, Собетов Олег, Долгов Сергей</t>
  </si>
  <si>
    <t>Протокол  результатов</t>
  </si>
  <si>
    <t xml:space="preserve">Альдашев Адар, Юлуков Арчын, Деметревских Игорь, Таканаков Александр </t>
  </si>
  <si>
    <t>Полянский Егор, Николаев Никита, Иванов Леонид, Личкун Леонид</t>
  </si>
  <si>
    <t>КМС</t>
  </si>
  <si>
    <t>Сибирячка
ТСК "Ирбис", КГАУ "ЦСП"АЛВС" 
г. Красноярск
Красноярский край</t>
  </si>
  <si>
    <t>Енисеюшка 
ТСК "Ирбис", КГАУ "ЦСП"АЛВС" 
г. Красноярск
Красноярский край</t>
  </si>
  <si>
    <t>Слалом</t>
  </si>
  <si>
    <t>Ворота</t>
  </si>
  <si>
    <t>Сумма штрафов</t>
  </si>
  <si>
    <t>Лучший результат</t>
  </si>
  <si>
    <t>Кочеев Михаил, Дегтярев Андрей, Лебедев Денис, Казаков Константин</t>
  </si>
  <si>
    <t>Малышев Роман, Малышев Евгений, Гончаров Сергей
Стрельцов Виктор</t>
  </si>
  <si>
    <t>Грызлов Илья, Дудко Петр, Князев Алексей, 
Носков Артем</t>
  </si>
  <si>
    <t>Тайлаков Сергей, Коротчин Роман, Курдов Олег, Рябев Евгений</t>
  </si>
  <si>
    <t>15</t>
  </si>
  <si>
    <t>18</t>
  </si>
  <si>
    <t>Солнцев Степан, Савченков Денис, Никитин Кирилл, Мухин Корней</t>
  </si>
  <si>
    <t>21</t>
  </si>
  <si>
    <t>оверкиль</t>
  </si>
  <si>
    <t>22</t>
  </si>
  <si>
    <t>Сташкевич Яна, Шарипова Екатерина, Губаненкова Анастасия, Котова Евгения</t>
  </si>
  <si>
    <t>Гришанина Оксана, Лыгина Мария, Кислухина Екатерина, Костюченко Алина</t>
  </si>
  <si>
    <t>не стартовали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</si>
</sst>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  <numFmt numFmtId="18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/>
    </xf>
    <xf numFmtId="49" fontId="51" fillId="0" borderId="0" xfId="0" applyNumberFormat="1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173" fontId="53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1" fontId="53" fillId="0" borderId="12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73" fontId="53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73" fontId="53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 wrapText="1"/>
    </xf>
    <xf numFmtId="173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49" fontId="51" fillId="0" borderId="0" xfId="0" applyNumberFormat="1" applyFont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173" fontId="53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73" fontId="53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5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173" fontId="53" fillId="0" borderId="12" xfId="0" applyNumberFormat="1" applyFont="1" applyFill="1" applyBorder="1" applyAlignment="1">
      <alignment horizontal="center" vertical="center" wrapText="1"/>
    </xf>
    <xf numFmtId="173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2" fillId="0" borderId="17" xfId="55" applyFont="1" applyFill="1" applyBorder="1" applyAlignment="1" applyProtection="1">
      <alignment horizontal="center" vertical="center" wrapText="1"/>
      <protection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17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2" fillId="0" borderId="20" xfId="55" applyFont="1" applyFill="1" applyBorder="1" applyAlignment="1" applyProtection="1">
      <alignment horizontal="center" vertical="center" wrapText="1"/>
      <protection/>
    </xf>
    <xf numFmtId="49" fontId="53" fillId="0" borderId="11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4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9" fillId="0" borderId="14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173" fontId="53" fillId="0" borderId="14" xfId="0" applyNumberFormat="1" applyFont="1" applyFill="1" applyBorder="1" applyAlignment="1">
      <alignment horizontal="center" vertical="center" wrapText="1"/>
    </xf>
    <xf numFmtId="173" fontId="53" fillId="0" borderId="13" xfId="0" applyNumberFormat="1" applyFont="1" applyFill="1" applyBorder="1" applyAlignment="1">
      <alignment horizontal="center" vertical="center" wrapText="1"/>
    </xf>
    <xf numFmtId="0" fontId="2" fillId="0" borderId="21" xfId="33" applyFont="1" applyBorder="1" applyAlignment="1" applyProtection="1">
      <alignment horizontal="center" vertical="center"/>
      <protection/>
    </xf>
    <xf numFmtId="0" fontId="2" fillId="0" borderId="22" xfId="33" applyFont="1" applyBorder="1" applyAlignment="1" applyProtection="1">
      <alignment horizontal="center" vertical="center"/>
      <protection/>
    </xf>
    <xf numFmtId="0" fontId="2" fillId="0" borderId="21" xfId="33" applyFont="1" applyFill="1" applyBorder="1" applyAlignment="1" applyProtection="1">
      <alignment horizontal="center" vertical="center"/>
      <protection/>
    </xf>
    <xf numFmtId="0" fontId="2" fillId="0" borderId="22" xfId="33" applyFont="1" applyFill="1" applyBorder="1" applyAlignment="1" applyProtection="1">
      <alignment horizontal="center" vertical="center"/>
      <protection/>
    </xf>
    <xf numFmtId="173" fontId="4" fillId="0" borderId="26" xfId="0" applyNumberFormat="1" applyFont="1" applyFill="1" applyBorder="1" applyAlignment="1">
      <alignment horizontal="center" vertical="center" wrapText="1"/>
    </xf>
    <xf numFmtId="173" fontId="4" fillId="0" borderId="27" xfId="0" applyNumberFormat="1" applyFont="1" applyFill="1" applyBorder="1" applyAlignment="1">
      <alignment horizontal="center" vertical="center" wrapText="1"/>
    </xf>
    <xf numFmtId="173" fontId="4" fillId="0" borderId="28" xfId="0" applyNumberFormat="1" applyFont="1" applyFill="1" applyBorder="1" applyAlignment="1">
      <alignment horizontal="center" vertical="center" wrapText="1"/>
    </xf>
    <xf numFmtId="173" fontId="4" fillId="0" borderId="29" xfId="0" applyNumberFormat="1" applyFont="1" applyFill="1" applyBorder="1" applyAlignment="1">
      <alignment horizontal="center" vertical="center" wrapText="1"/>
    </xf>
    <xf numFmtId="173" fontId="4" fillId="0" borderId="30" xfId="0" applyNumberFormat="1" applyFont="1" applyFill="1" applyBorder="1" applyAlignment="1">
      <alignment horizontal="center" vertical="center" wrapText="1"/>
    </xf>
    <xf numFmtId="173" fontId="4" fillId="0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Протокол мандат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zoomScale="60" zoomScaleNormal="60" zoomScalePageLayoutView="0" workbookViewId="0" topLeftCell="A1">
      <selection activeCell="A1" sqref="A1:AB1"/>
    </sheetView>
  </sheetViews>
  <sheetFormatPr defaultColWidth="9.140625" defaultRowHeight="15"/>
  <cols>
    <col min="1" max="1" width="9.8515625" style="10" customWidth="1"/>
    <col min="2" max="2" width="43.28125" style="10" customWidth="1"/>
    <col min="3" max="3" width="33.57421875" style="10" customWidth="1"/>
    <col min="4" max="4" width="3.28125" style="10" customWidth="1"/>
    <col min="5" max="5" width="9.7109375" style="10" customWidth="1"/>
    <col min="6" max="6" width="9.8515625" style="10" customWidth="1"/>
    <col min="7" max="7" width="12.57421875" style="10" bestFit="1" customWidth="1"/>
    <col min="8" max="8" width="3.421875" style="28" customWidth="1"/>
    <col min="9" max="9" width="3.00390625" style="28" bestFit="1" customWidth="1"/>
    <col min="10" max="10" width="4.421875" style="28" customWidth="1"/>
    <col min="11" max="11" width="4.421875" style="28" bestFit="1" customWidth="1"/>
    <col min="12" max="12" width="4.421875" style="68" bestFit="1" customWidth="1"/>
    <col min="13" max="13" width="4.421875" style="28" bestFit="1" customWidth="1"/>
    <col min="14" max="15" width="4.421875" style="28" customWidth="1"/>
    <col min="16" max="17" width="4.421875" style="28" bestFit="1" customWidth="1"/>
    <col min="18" max="18" width="4.00390625" style="28" bestFit="1" customWidth="1"/>
    <col min="19" max="20" width="4.421875" style="28" bestFit="1" customWidth="1"/>
    <col min="21" max="21" width="4.421875" style="10" bestFit="1" customWidth="1"/>
    <col min="22" max="22" width="11.140625" style="10" customWidth="1"/>
    <col min="23" max="23" width="12.28125" style="10" customWidth="1"/>
    <col min="24" max="25" width="11.7109375" style="10" customWidth="1"/>
    <col min="26" max="26" width="7.421875" style="10" customWidth="1"/>
    <col min="27" max="33" width="8.8515625" style="10" customWidth="1"/>
    <col min="34" max="34" width="26.8515625" style="10" bestFit="1" customWidth="1"/>
    <col min="35" max="35" width="42.140625" style="10" customWidth="1"/>
    <col min="36" max="16384" width="8.8515625" style="10" customWidth="1"/>
  </cols>
  <sheetData>
    <row r="1" spans="1:28" s="15" customFormat="1" ht="71.25" customHeight="1">
      <c r="A1" s="100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0" s="16" customFormat="1" ht="8.25" customHeight="1">
      <c r="A2" s="25"/>
      <c r="B2" s="25"/>
      <c r="C2" s="25"/>
      <c r="D2" s="1"/>
      <c r="E2" s="1"/>
      <c r="F2" s="1"/>
      <c r="G2" s="1"/>
      <c r="H2" s="26"/>
      <c r="I2" s="26"/>
      <c r="J2" s="26"/>
      <c r="K2" s="26"/>
      <c r="L2" s="26"/>
      <c r="M2" s="27"/>
      <c r="N2" s="28"/>
      <c r="O2" s="28"/>
      <c r="P2" s="15"/>
      <c r="Q2" s="15"/>
      <c r="R2" s="15"/>
      <c r="S2" s="15"/>
      <c r="T2" s="15"/>
    </row>
    <row r="3" spans="1:28" s="16" customFormat="1" ht="23.25" customHeight="1">
      <c r="A3" s="101" t="s">
        <v>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0" s="16" customFormat="1" ht="10.5" customHeight="1">
      <c r="A4" s="29"/>
      <c r="B4" s="29"/>
      <c r="C4" s="30"/>
      <c r="D4" s="19"/>
      <c r="E4" s="19"/>
      <c r="F4" s="19"/>
      <c r="G4" s="19"/>
      <c r="H4" s="31"/>
      <c r="I4" s="31"/>
      <c r="J4" s="31"/>
      <c r="K4" s="31"/>
      <c r="L4" s="31"/>
      <c r="M4" s="28"/>
      <c r="N4" s="28"/>
      <c r="O4" s="28"/>
      <c r="P4" s="15"/>
      <c r="Q4" s="15"/>
      <c r="R4" s="15"/>
      <c r="S4" s="15"/>
      <c r="T4" s="15"/>
    </row>
    <row r="5" spans="1:28" s="16" customFormat="1" ht="15" customHeight="1">
      <c r="A5" s="102" t="s">
        <v>18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s="16" customFormat="1" ht="24" customHeight="1">
      <c r="A6" s="103" t="s">
        <v>19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28" s="16" customFormat="1" ht="18" customHeight="1">
      <c r="A7" s="102" t="s">
        <v>74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28" s="16" customFormat="1" ht="27" customHeight="1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7" s="2" customFormat="1" ht="15" customHeight="1" thickBot="1">
      <c r="A9" s="7" t="s">
        <v>22</v>
      </c>
      <c r="B9" s="6"/>
      <c r="C9" s="7"/>
      <c r="D9" s="3"/>
      <c r="F9" s="7"/>
      <c r="G9" s="7"/>
      <c r="H9" s="7"/>
      <c r="I9" s="7"/>
      <c r="J9" s="7"/>
      <c r="K9" s="7"/>
      <c r="L9" s="7"/>
      <c r="M9" s="107" t="s">
        <v>21</v>
      </c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28" s="11" customFormat="1" ht="12.75" customHeight="1">
      <c r="A10" s="108" t="s">
        <v>0</v>
      </c>
      <c r="B10" s="110" t="s">
        <v>1</v>
      </c>
      <c r="C10" s="110" t="s">
        <v>2</v>
      </c>
      <c r="D10" s="112"/>
      <c r="E10" s="114" t="s">
        <v>9</v>
      </c>
      <c r="F10" s="114" t="s">
        <v>10</v>
      </c>
      <c r="G10" s="116" t="s">
        <v>5</v>
      </c>
      <c r="H10" s="110" t="s">
        <v>81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4" t="s">
        <v>82</v>
      </c>
      <c r="W10" s="114" t="s">
        <v>8</v>
      </c>
      <c r="X10" s="114" t="s">
        <v>4</v>
      </c>
      <c r="Y10" s="114" t="s">
        <v>83</v>
      </c>
      <c r="Z10" s="110" t="s">
        <v>3</v>
      </c>
      <c r="AA10" s="126" t="s">
        <v>11</v>
      </c>
      <c r="AB10" s="105" t="s">
        <v>15</v>
      </c>
    </row>
    <row r="11" spans="1:28" s="35" customFormat="1" ht="33" customHeight="1" thickBot="1">
      <c r="A11" s="109"/>
      <c r="B11" s="111"/>
      <c r="C11" s="111"/>
      <c r="D11" s="113"/>
      <c r="E11" s="115"/>
      <c r="F11" s="115"/>
      <c r="G11" s="117"/>
      <c r="H11" s="33">
        <v>1</v>
      </c>
      <c r="I11" s="33">
        <v>2</v>
      </c>
      <c r="J11" s="33">
        <v>3</v>
      </c>
      <c r="K11" s="33">
        <v>4</v>
      </c>
      <c r="L11" s="33">
        <v>5</v>
      </c>
      <c r="M11" s="34">
        <v>6</v>
      </c>
      <c r="N11" s="34">
        <v>7</v>
      </c>
      <c r="O11" s="34">
        <v>8</v>
      </c>
      <c r="P11" s="34">
        <v>9</v>
      </c>
      <c r="Q11" s="34">
        <v>10</v>
      </c>
      <c r="R11" s="34">
        <v>11</v>
      </c>
      <c r="S11" s="34">
        <v>12</v>
      </c>
      <c r="T11" s="34">
        <v>13</v>
      </c>
      <c r="U11" s="34">
        <v>14</v>
      </c>
      <c r="V11" s="115"/>
      <c r="W11" s="115"/>
      <c r="X11" s="115"/>
      <c r="Y11" s="115"/>
      <c r="Z11" s="111"/>
      <c r="AA11" s="127"/>
      <c r="AB11" s="106"/>
    </row>
    <row r="12" spans="1:28" s="41" customFormat="1" ht="34.5" customHeight="1">
      <c r="A12" s="137">
        <v>7</v>
      </c>
      <c r="B12" s="118" t="s">
        <v>34</v>
      </c>
      <c r="C12" s="118" t="s">
        <v>35</v>
      </c>
      <c r="D12" s="36">
        <v>1</v>
      </c>
      <c r="E12" s="24">
        <v>0.15347222222222223</v>
      </c>
      <c r="F12" s="24">
        <v>0.15592025462962963</v>
      </c>
      <c r="G12" s="37">
        <f aca="true" t="shared" si="0" ref="G12:G57">F12-E12</f>
        <v>0.0024480324074074022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50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9">
        <f aca="true" t="shared" si="1" ref="V12:V34">SUM(H12:U12)</f>
        <v>50</v>
      </c>
      <c r="W12" s="40">
        <v>0.0005787037037037038</v>
      </c>
      <c r="X12" s="37">
        <f aca="true" t="shared" si="2" ref="X12:X57">SUM(G12+W12)</f>
        <v>0.003026736111111106</v>
      </c>
      <c r="Y12" s="120">
        <f>X13</f>
        <v>0.002908912037037065</v>
      </c>
      <c r="Z12" s="122">
        <v>1</v>
      </c>
      <c r="AA12" s="124">
        <v>300</v>
      </c>
      <c r="AB12" s="128" t="s">
        <v>77</v>
      </c>
    </row>
    <row r="13" spans="1:28" s="41" customFormat="1" ht="34.5" customHeight="1" thickBot="1">
      <c r="A13" s="131"/>
      <c r="B13" s="119"/>
      <c r="C13" s="119"/>
      <c r="D13" s="42">
        <v>2</v>
      </c>
      <c r="E13" s="13">
        <v>0.2520833333333333</v>
      </c>
      <c r="F13" s="13">
        <v>0.2544135416666667</v>
      </c>
      <c r="G13" s="43">
        <f t="shared" si="0"/>
        <v>0.002330208333333361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50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5">
        <f t="shared" si="1"/>
        <v>50</v>
      </c>
      <c r="W13" s="46">
        <v>0.0005787037037037038</v>
      </c>
      <c r="X13" s="43">
        <f t="shared" si="2"/>
        <v>0.002908912037037065</v>
      </c>
      <c r="Y13" s="121"/>
      <c r="Z13" s="123"/>
      <c r="AA13" s="125"/>
      <c r="AB13" s="129"/>
    </row>
    <row r="14" spans="1:28" s="41" customFormat="1" ht="34.5" customHeight="1">
      <c r="A14" s="130">
        <v>9</v>
      </c>
      <c r="B14" s="132" t="s">
        <v>48</v>
      </c>
      <c r="C14" s="132" t="s">
        <v>84</v>
      </c>
      <c r="D14" s="47" t="s">
        <v>6</v>
      </c>
      <c r="E14" s="12">
        <v>0.15625</v>
      </c>
      <c r="F14" s="12">
        <v>0.1587434027777778</v>
      </c>
      <c r="G14" s="48">
        <f t="shared" si="0"/>
        <v>0.0024934027777777923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50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50">
        <f t="shared" si="1"/>
        <v>50</v>
      </c>
      <c r="W14" s="51">
        <v>0.0005787037037037038</v>
      </c>
      <c r="X14" s="48">
        <f t="shared" si="2"/>
        <v>0.003072106481481496</v>
      </c>
      <c r="Y14" s="133">
        <f>X15</f>
        <v>0.0029493055555555427</v>
      </c>
      <c r="Z14" s="134">
        <v>2</v>
      </c>
      <c r="AA14" s="135">
        <v>285</v>
      </c>
      <c r="AB14" s="136" t="s">
        <v>77</v>
      </c>
    </row>
    <row r="15" spans="1:28" s="41" customFormat="1" ht="34.5" customHeight="1" thickBot="1">
      <c r="A15" s="131"/>
      <c r="B15" s="119"/>
      <c r="C15" s="119"/>
      <c r="D15" s="52" t="s">
        <v>7</v>
      </c>
      <c r="E15" s="13">
        <v>0.2548611111111111</v>
      </c>
      <c r="F15" s="13">
        <v>0.25723171296296293</v>
      </c>
      <c r="G15" s="43">
        <f t="shared" si="0"/>
        <v>0.002370601851851839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50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5">
        <f t="shared" si="1"/>
        <v>50</v>
      </c>
      <c r="W15" s="46">
        <v>0.0005787037037037038</v>
      </c>
      <c r="X15" s="43">
        <f t="shared" si="2"/>
        <v>0.0029493055555555427</v>
      </c>
      <c r="Y15" s="121"/>
      <c r="Z15" s="123"/>
      <c r="AA15" s="125"/>
      <c r="AB15" s="129"/>
    </row>
    <row r="16" spans="1:28" s="41" customFormat="1" ht="34.5" customHeight="1">
      <c r="A16" s="130">
        <v>23</v>
      </c>
      <c r="B16" s="132" t="s">
        <v>24</v>
      </c>
      <c r="C16" s="132" t="s">
        <v>25</v>
      </c>
      <c r="D16" s="47" t="s">
        <v>6</v>
      </c>
      <c r="E16" s="12">
        <v>0.16458333333333333</v>
      </c>
      <c r="F16" s="12">
        <v>0.16711481481481483</v>
      </c>
      <c r="G16" s="48">
        <f t="shared" si="0"/>
        <v>0.0025314814814814957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50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50">
        <f t="shared" si="1"/>
        <v>50</v>
      </c>
      <c r="W16" s="51">
        <v>0.0005787037037037038</v>
      </c>
      <c r="X16" s="48">
        <f t="shared" si="2"/>
        <v>0.0031101851851851993</v>
      </c>
      <c r="Y16" s="133">
        <f>X17</f>
        <v>0.0030106481481481486</v>
      </c>
      <c r="Z16" s="134">
        <v>3</v>
      </c>
      <c r="AA16" s="135">
        <v>270</v>
      </c>
      <c r="AB16" s="136"/>
    </row>
    <row r="17" spans="1:28" s="41" customFormat="1" ht="34.5" customHeight="1" thickBot="1">
      <c r="A17" s="131"/>
      <c r="B17" s="119"/>
      <c r="C17" s="119"/>
      <c r="D17" s="52" t="s">
        <v>7</v>
      </c>
      <c r="E17" s="13">
        <v>0.26319444444444445</v>
      </c>
      <c r="F17" s="13">
        <v>0.2656263888888889</v>
      </c>
      <c r="G17" s="43">
        <f t="shared" si="0"/>
        <v>0.002431944444444445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50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5">
        <f t="shared" si="1"/>
        <v>50</v>
      </c>
      <c r="W17" s="46">
        <v>0.0005787037037037038</v>
      </c>
      <c r="X17" s="43">
        <f t="shared" si="2"/>
        <v>0.0030106481481481486</v>
      </c>
      <c r="Y17" s="121"/>
      <c r="Z17" s="138"/>
      <c r="AA17" s="125"/>
      <c r="AB17" s="129"/>
    </row>
    <row r="18" spans="1:28" s="41" customFormat="1" ht="34.5" customHeight="1">
      <c r="A18" s="130">
        <v>11</v>
      </c>
      <c r="B18" s="132" t="s">
        <v>45</v>
      </c>
      <c r="C18" s="132" t="s">
        <v>85</v>
      </c>
      <c r="D18" s="53" t="s">
        <v>6</v>
      </c>
      <c r="E18" s="51">
        <v>0.1388888888888889</v>
      </c>
      <c r="F18" s="51">
        <v>0.14143726851851854</v>
      </c>
      <c r="G18" s="54">
        <f t="shared" si="0"/>
        <v>0.0025483796296296435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50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6">
        <f t="shared" si="1"/>
        <v>50</v>
      </c>
      <c r="W18" s="51">
        <v>0.0005787037037037038</v>
      </c>
      <c r="X18" s="54">
        <f t="shared" si="2"/>
        <v>0.003127083333333347</v>
      </c>
      <c r="Y18" s="139">
        <f>X18</f>
        <v>0.003127083333333347</v>
      </c>
      <c r="Z18" s="134">
        <v>4</v>
      </c>
      <c r="AA18" s="135">
        <v>255</v>
      </c>
      <c r="AB18" s="136"/>
    </row>
    <row r="19" spans="1:28" s="41" customFormat="1" ht="34.5" customHeight="1" thickBot="1">
      <c r="A19" s="131"/>
      <c r="B19" s="119"/>
      <c r="C19" s="119"/>
      <c r="D19" s="57" t="s">
        <v>7</v>
      </c>
      <c r="E19" s="46">
        <v>0.23819444444444446</v>
      </c>
      <c r="F19" s="46">
        <v>0.24071990740740742</v>
      </c>
      <c r="G19" s="58">
        <f t="shared" si="0"/>
        <v>0.0025254629629629655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5</v>
      </c>
      <c r="P19" s="59">
        <v>50</v>
      </c>
      <c r="Q19" s="59">
        <v>5</v>
      </c>
      <c r="R19" s="59">
        <v>0</v>
      </c>
      <c r="S19" s="59">
        <v>0</v>
      </c>
      <c r="T19" s="59">
        <v>0</v>
      </c>
      <c r="U19" s="59">
        <v>0</v>
      </c>
      <c r="V19" s="60">
        <f t="shared" si="1"/>
        <v>60</v>
      </c>
      <c r="W19" s="46">
        <v>0.0006944444444444445</v>
      </c>
      <c r="X19" s="58">
        <f t="shared" si="2"/>
        <v>0.00321990740740741</v>
      </c>
      <c r="Y19" s="140"/>
      <c r="Z19" s="123"/>
      <c r="AA19" s="125"/>
      <c r="AB19" s="129"/>
    </row>
    <row r="20" spans="1:28" s="41" customFormat="1" ht="34.5" customHeight="1">
      <c r="A20" s="130">
        <v>1</v>
      </c>
      <c r="B20" s="132" t="s">
        <v>40</v>
      </c>
      <c r="C20" s="132" t="s">
        <v>76</v>
      </c>
      <c r="D20" s="53" t="s">
        <v>6</v>
      </c>
      <c r="E20" s="51">
        <v>0.1451388888888889</v>
      </c>
      <c r="F20" s="51">
        <v>0.14771793981481482</v>
      </c>
      <c r="G20" s="54">
        <f t="shared" si="0"/>
        <v>0.0025790509259259187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50</v>
      </c>
      <c r="Q20" s="55">
        <v>5</v>
      </c>
      <c r="R20" s="55">
        <v>0</v>
      </c>
      <c r="S20" s="55">
        <v>0</v>
      </c>
      <c r="T20" s="55">
        <v>0</v>
      </c>
      <c r="U20" s="55">
        <v>0</v>
      </c>
      <c r="V20" s="56">
        <f t="shared" si="1"/>
        <v>55</v>
      </c>
      <c r="W20" s="51">
        <v>0.000636574074074074</v>
      </c>
      <c r="X20" s="54">
        <f t="shared" si="2"/>
        <v>0.003215624999999993</v>
      </c>
      <c r="Y20" s="139">
        <f>X20</f>
        <v>0.003215624999999993</v>
      </c>
      <c r="Z20" s="134">
        <v>5</v>
      </c>
      <c r="AA20" s="135">
        <v>240</v>
      </c>
      <c r="AB20" s="136"/>
    </row>
    <row r="21" spans="1:28" s="41" customFormat="1" ht="34.5" customHeight="1" thickBot="1">
      <c r="A21" s="131"/>
      <c r="B21" s="119"/>
      <c r="C21" s="119"/>
      <c r="D21" s="57" t="s">
        <v>7</v>
      </c>
      <c r="E21" s="46">
        <v>0.24375</v>
      </c>
      <c r="F21" s="46">
        <v>0.24631979166666665</v>
      </c>
      <c r="G21" s="58">
        <f t="shared" si="0"/>
        <v>0.0025697916666666543</v>
      </c>
      <c r="H21" s="59">
        <v>0</v>
      </c>
      <c r="I21" s="59">
        <v>0</v>
      </c>
      <c r="J21" s="59">
        <v>0</v>
      </c>
      <c r="K21" s="59">
        <v>0</v>
      </c>
      <c r="L21" s="59">
        <v>5</v>
      </c>
      <c r="M21" s="59">
        <v>0</v>
      </c>
      <c r="N21" s="59">
        <v>0</v>
      </c>
      <c r="O21" s="59">
        <v>5</v>
      </c>
      <c r="P21" s="59">
        <v>50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60">
        <f t="shared" si="1"/>
        <v>60</v>
      </c>
      <c r="W21" s="46">
        <v>0.0006944444444444445</v>
      </c>
      <c r="X21" s="58">
        <f t="shared" si="2"/>
        <v>0.003264236111111099</v>
      </c>
      <c r="Y21" s="140"/>
      <c r="Z21" s="123"/>
      <c r="AA21" s="125"/>
      <c r="AB21" s="129"/>
    </row>
    <row r="22" spans="1:28" s="41" customFormat="1" ht="34.5" customHeight="1">
      <c r="A22" s="130">
        <v>8</v>
      </c>
      <c r="B22" s="132" t="s">
        <v>29</v>
      </c>
      <c r="C22" s="132" t="s">
        <v>75</v>
      </c>
      <c r="D22" s="47" t="s">
        <v>6</v>
      </c>
      <c r="E22" s="12">
        <v>0.14791666666666667</v>
      </c>
      <c r="F22" s="12">
        <v>0.15070208333333332</v>
      </c>
      <c r="G22" s="48">
        <f t="shared" si="0"/>
        <v>0.0027854166666666513</v>
      </c>
      <c r="H22" s="61">
        <v>0</v>
      </c>
      <c r="I22" s="61">
        <v>0</v>
      </c>
      <c r="J22" s="61">
        <v>0</v>
      </c>
      <c r="K22" s="61">
        <v>0</v>
      </c>
      <c r="L22" s="61">
        <v>50</v>
      </c>
      <c r="M22" s="61">
        <v>50</v>
      </c>
      <c r="N22" s="61">
        <v>0</v>
      </c>
      <c r="O22" s="61">
        <v>0</v>
      </c>
      <c r="P22" s="61">
        <v>50</v>
      </c>
      <c r="Q22" s="61">
        <v>50</v>
      </c>
      <c r="R22" s="61">
        <v>0</v>
      </c>
      <c r="S22" s="61">
        <v>0</v>
      </c>
      <c r="T22" s="61">
        <v>0</v>
      </c>
      <c r="U22" s="61">
        <v>0</v>
      </c>
      <c r="V22" s="50">
        <f t="shared" si="1"/>
        <v>200</v>
      </c>
      <c r="W22" s="51">
        <v>0.002314814814814815</v>
      </c>
      <c r="X22" s="48">
        <f t="shared" si="2"/>
        <v>0.005100231481481466</v>
      </c>
      <c r="Y22" s="133">
        <f>X23</f>
        <v>0.0032239583333332975</v>
      </c>
      <c r="Z22" s="134">
        <v>6</v>
      </c>
      <c r="AA22" s="135">
        <v>225</v>
      </c>
      <c r="AB22" s="136"/>
    </row>
    <row r="23" spans="1:28" s="41" customFormat="1" ht="34.5" customHeight="1" thickBot="1">
      <c r="A23" s="131"/>
      <c r="B23" s="119"/>
      <c r="C23" s="119"/>
      <c r="D23" s="52" t="s">
        <v>7</v>
      </c>
      <c r="E23" s="13">
        <v>0.2465277777777778</v>
      </c>
      <c r="F23" s="13">
        <v>0.249115162037037</v>
      </c>
      <c r="G23" s="43">
        <f t="shared" si="0"/>
        <v>0.0025873842592592233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5</v>
      </c>
      <c r="O23" s="44">
        <v>0</v>
      </c>
      <c r="P23" s="44">
        <v>50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5">
        <f t="shared" si="1"/>
        <v>55</v>
      </c>
      <c r="W23" s="46">
        <v>0.000636574074074074</v>
      </c>
      <c r="X23" s="43">
        <f t="shared" si="2"/>
        <v>0.0032239583333332975</v>
      </c>
      <c r="Y23" s="121"/>
      <c r="Z23" s="138"/>
      <c r="AA23" s="125"/>
      <c r="AB23" s="129"/>
    </row>
    <row r="24" spans="1:28" s="41" customFormat="1" ht="34.5" customHeight="1">
      <c r="A24" s="130">
        <v>3</v>
      </c>
      <c r="B24" s="132" t="s">
        <v>69</v>
      </c>
      <c r="C24" s="132" t="s">
        <v>39</v>
      </c>
      <c r="D24" s="62">
        <v>1</v>
      </c>
      <c r="E24" s="51">
        <v>0.1423611111111111</v>
      </c>
      <c r="F24" s="51">
        <v>0.14519016203703702</v>
      </c>
      <c r="G24" s="54">
        <f t="shared" si="0"/>
        <v>0.002829050925925919</v>
      </c>
      <c r="H24" s="55">
        <v>0</v>
      </c>
      <c r="I24" s="55">
        <v>5</v>
      </c>
      <c r="J24" s="55">
        <v>5</v>
      </c>
      <c r="K24" s="55">
        <v>0</v>
      </c>
      <c r="L24" s="55">
        <v>0</v>
      </c>
      <c r="M24" s="55">
        <v>0</v>
      </c>
      <c r="N24" s="55">
        <v>0</v>
      </c>
      <c r="O24" s="55">
        <v>5</v>
      </c>
      <c r="P24" s="55">
        <v>50</v>
      </c>
      <c r="Q24" s="55">
        <v>0</v>
      </c>
      <c r="R24" s="55">
        <v>5</v>
      </c>
      <c r="S24" s="55">
        <v>0</v>
      </c>
      <c r="T24" s="55">
        <v>0</v>
      </c>
      <c r="U24" s="55">
        <v>0</v>
      </c>
      <c r="V24" s="56">
        <f t="shared" si="1"/>
        <v>70</v>
      </c>
      <c r="W24" s="51">
        <v>0.0008101851851851852</v>
      </c>
      <c r="X24" s="54">
        <f t="shared" si="2"/>
        <v>0.003639236111111104</v>
      </c>
      <c r="Y24" s="139">
        <f>X25</f>
        <v>0.0032349537037037303</v>
      </c>
      <c r="Z24" s="134">
        <v>7</v>
      </c>
      <c r="AA24" s="135">
        <v>210</v>
      </c>
      <c r="AB24" s="136"/>
    </row>
    <row r="25" spans="1:28" s="41" customFormat="1" ht="34.5" customHeight="1" thickBot="1">
      <c r="A25" s="131"/>
      <c r="B25" s="119"/>
      <c r="C25" s="119"/>
      <c r="D25" s="63">
        <v>2</v>
      </c>
      <c r="E25" s="46">
        <v>0.24097222222222223</v>
      </c>
      <c r="F25" s="46">
        <v>0.24362847222222225</v>
      </c>
      <c r="G25" s="58">
        <f t="shared" si="0"/>
        <v>0.0026562500000000266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50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60">
        <f t="shared" si="1"/>
        <v>50</v>
      </c>
      <c r="W25" s="46">
        <v>0.0005787037037037038</v>
      </c>
      <c r="X25" s="58">
        <f t="shared" si="2"/>
        <v>0.0032349537037037303</v>
      </c>
      <c r="Y25" s="140"/>
      <c r="Z25" s="123"/>
      <c r="AA25" s="125"/>
      <c r="AB25" s="129"/>
    </row>
    <row r="26" spans="1:28" s="41" customFormat="1" ht="34.5" customHeight="1">
      <c r="A26" s="130">
        <v>12</v>
      </c>
      <c r="B26" s="132" t="s">
        <v>41</v>
      </c>
      <c r="C26" s="132" t="s">
        <v>86</v>
      </c>
      <c r="D26" s="47" t="s">
        <v>6</v>
      </c>
      <c r="E26" s="12">
        <v>0.15902777777777777</v>
      </c>
      <c r="F26" s="12">
        <v>0.16226516203703703</v>
      </c>
      <c r="G26" s="48">
        <f t="shared" si="0"/>
        <v>0.0032373842592592628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50">
        <f t="shared" si="1"/>
        <v>0</v>
      </c>
      <c r="W26" s="51">
        <v>0</v>
      </c>
      <c r="X26" s="48">
        <f t="shared" si="2"/>
        <v>0.0032373842592592628</v>
      </c>
      <c r="Y26" s="133">
        <f>X26</f>
        <v>0.0032373842592592628</v>
      </c>
      <c r="Z26" s="134">
        <v>8</v>
      </c>
      <c r="AA26" s="135">
        <v>195</v>
      </c>
      <c r="AB26" s="136"/>
    </row>
    <row r="27" spans="1:28" s="41" customFormat="1" ht="34.5" customHeight="1" thickBot="1">
      <c r="A27" s="131"/>
      <c r="B27" s="119"/>
      <c r="C27" s="119"/>
      <c r="D27" s="52" t="s">
        <v>7</v>
      </c>
      <c r="E27" s="13">
        <v>0.2576388888888889</v>
      </c>
      <c r="F27" s="13">
        <v>0.26043356481481483</v>
      </c>
      <c r="G27" s="43">
        <f t="shared" si="0"/>
        <v>0.0027946759259259157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50</v>
      </c>
      <c r="N27" s="44">
        <v>50</v>
      </c>
      <c r="O27" s="44">
        <v>0</v>
      </c>
      <c r="P27" s="44">
        <v>50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5">
        <f t="shared" si="1"/>
        <v>150</v>
      </c>
      <c r="W27" s="46">
        <v>0.001736111111111111</v>
      </c>
      <c r="X27" s="43">
        <f t="shared" si="2"/>
        <v>0.004530787037037027</v>
      </c>
      <c r="Y27" s="121"/>
      <c r="Z27" s="123"/>
      <c r="AA27" s="125"/>
      <c r="AB27" s="129"/>
    </row>
    <row r="28" spans="1:28" s="41" customFormat="1" ht="34.5" customHeight="1">
      <c r="A28" s="130">
        <v>20</v>
      </c>
      <c r="B28" s="132" t="s">
        <v>37</v>
      </c>
      <c r="C28" s="132" t="s">
        <v>38</v>
      </c>
      <c r="D28" s="47" t="s">
        <v>6</v>
      </c>
      <c r="E28" s="12">
        <v>0.1361111111111111</v>
      </c>
      <c r="F28" s="12">
        <v>0.13877905092592593</v>
      </c>
      <c r="G28" s="48">
        <f t="shared" si="0"/>
        <v>0.0026679398148148348</v>
      </c>
      <c r="H28" s="49">
        <v>0</v>
      </c>
      <c r="I28" s="49">
        <v>0</v>
      </c>
      <c r="J28" s="55">
        <v>0</v>
      </c>
      <c r="K28" s="55">
        <v>0</v>
      </c>
      <c r="L28" s="55">
        <v>0</v>
      </c>
      <c r="M28" s="55">
        <v>0</v>
      </c>
      <c r="N28" s="49">
        <v>0</v>
      </c>
      <c r="O28" s="49">
        <v>0</v>
      </c>
      <c r="P28" s="49">
        <v>50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50">
        <f t="shared" si="1"/>
        <v>50</v>
      </c>
      <c r="W28" s="51">
        <v>0.0005787037037037038</v>
      </c>
      <c r="X28" s="48">
        <f t="shared" si="2"/>
        <v>0.0032466435185185384</v>
      </c>
      <c r="Y28" s="133">
        <f>X28</f>
        <v>0.0032466435185185384</v>
      </c>
      <c r="Z28" s="134">
        <v>9</v>
      </c>
      <c r="AA28" s="135">
        <v>180</v>
      </c>
      <c r="AB28" s="136"/>
    </row>
    <row r="29" spans="1:28" s="41" customFormat="1" ht="34.5" customHeight="1" thickBot="1">
      <c r="A29" s="131"/>
      <c r="B29" s="119"/>
      <c r="C29" s="119"/>
      <c r="D29" s="57" t="s">
        <v>7</v>
      </c>
      <c r="E29" s="46">
        <v>0.2354166666666667</v>
      </c>
      <c r="F29" s="46">
        <v>0.2381064814814815</v>
      </c>
      <c r="G29" s="58">
        <f t="shared" si="0"/>
        <v>0.0026898148148148115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50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60">
        <f t="shared" si="1"/>
        <v>50</v>
      </c>
      <c r="W29" s="46">
        <v>0.0005787037037037038</v>
      </c>
      <c r="X29" s="58">
        <f t="shared" si="2"/>
        <v>0.0032685185185185152</v>
      </c>
      <c r="Y29" s="121"/>
      <c r="Z29" s="123"/>
      <c r="AA29" s="125"/>
      <c r="AB29" s="129"/>
    </row>
    <row r="30" spans="1:28" s="64" customFormat="1" ht="34.5" customHeight="1">
      <c r="A30" s="130">
        <v>19</v>
      </c>
      <c r="B30" s="132" t="s">
        <v>26</v>
      </c>
      <c r="C30" s="132" t="s">
        <v>27</v>
      </c>
      <c r="D30" s="47" t="s">
        <v>6</v>
      </c>
      <c r="E30" s="12">
        <v>0.15069444444444444</v>
      </c>
      <c r="F30" s="12">
        <v>0.15356689814814814</v>
      </c>
      <c r="G30" s="48">
        <f t="shared" si="0"/>
        <v>0.0028724537037037035</v>
      </c>
      <c r="H30" s="49">
        <v>0</v>
      </c>
      <c r="I30" s="49">
        <v>0</v>
      </c>
      <c r="J30" s="49">
        <v>0</v>
      </c>
      <c r="K30" s="49">
        <v>0</v>
      </c>
      <c r="L30" s="49">
        <v>50</v>
      </c>
      <c r="M30" s="49">
        <v>50</v>
      </c>
      <c r="N30" s="49">
        <v>0</v>
      </c>
      <c r="O30" s="49">
        <v>0</v>
      </c>
      <c r="P30" s="49">
        <v>50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50">
        <f t="shared" si="1"/>
        <v>150</v>
      </c>
      <c r="W30" s="51">
        <v>0.001736111111111111</v>
      </c>
      <c r="X30" s="48">
        <f t="shared" si="2"/>
        <v>0.0046085648148148145</v>
      </c>
      <c r="Y30" s="133">
        <f>X31</f>
        <v>0.003252314814814844</v>
      </c>
      <c r="Z30" s="141">
        <v>10</v>
      </c>
      <c r="AA30" s="143">
        <v>165</v>
      </c>
      <c r="AB30" s="145"/>
    </row>
    <row r="31" spans="1:28" s="64" customFormat="1" ht="34.5" customHeight="1" thickBot="1">
      <c r="A31" s="131"/>
      <c r="B31" s="119"/>
      <c r="C31" s="119"/>
      <c r="D31" s="52" t="s">
        <v>7</v>
      </c>
      <c r="E31" s="13">
        <v>0.24930555555555556</v>
      </c>
      <c r="F31" s="13">
        <v>0.2519791666666667</v>
      </c>
      <c r="G31" s="43">
        <f t="shared" si="0"/>
        <v>0.0026736111111111405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50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5">
        <f t="shared" si="1"/>
        <v>50</v>
      </c>
      <c r="W31" s="46">
        <v>0.0005787037037037038</v>
      </c>
      <c r="X31" s="43">
        <f t="shared" si="2"/>
        <v>0.003252314814814844</v>
      </c>
      <c r="Y31" s="121"/>
      <c r="Z31" s="142"/>
      <c r="AA31" s="144"/>
      <c r="AB31" s="146"/>
    </row>
    <row r="32" spans="1:28" s="41" customFormat="1" ht="42.75" customHeight="1">
      <c r="A32" s="130">
        <v>22</v>
      </c>
      <c r="B32" s="132" t="s">
        <v>36</v>
      </c>
      <c r="C32" s="132" t="s">
        <v>56</v>
      </c>
      <c r="D32" s="65">
        <v>1</v>
      </c>
      <c r="E32" s="12">
        <v>0.16180555555555556</v>
      </c>
      <c r="F32" s="12">
        <v>0.16453148148148147</v>
      </c>
      <c r="G32" s="48">
        <f t="shared" si="0"/>
        <v>0.0027259259259259094</v>
      </c>
      <c r="H32" s="49">
        <v>0</v>
      </c>
      <c r="I32" s="49">
        <v>0</v>
      </c>
      <c r="J32" s="49">
        <v>0</v>
      </c>
      <c r="K32" s="49">
        <v>0</v>
      </c>
      <c r="L32" s="49">
        <v>50</v>
      </c>
      <c r="M32" s="49">
        <v>50</v>
      </c>
      <c r="N32" s="49">
        <v>0</v>
      </c>
      <c r="O32" s="49">
        <v>0</v>
      </c>
      <c r="P32" s="49">
        <v>50</v>
      </c>
      <c r="Q32" s="49">
        <v>0</v>
      </c>
      <c r="R32" s="49">
        <v>0</v>
      </c>
      <c r="S32" s="49">
        <v>0</v>
      </c>
      <c r="T32" s="49">
        <v>5</v>
      </c>
      <c r="U32" s="49">
        <v>0</v>
      </c>
      <c r="V32" s="50">
        <f t="shared" si="1"/>
        <v>155</v>
      </c>
      <c r="W32" s="51">
        <v>0.0017939814814814815</v>
      </c>
      <c r="X32" s="48">
        <f t="shared" si="2"/>
        <v>0.004519907407407391</v>
      </c>
      <c r="Y32" s="133">
        <f>X33</f>
        <v>0.0032543981481481356</v>
      </c>
      <c r="Z32" s="134">
        <v>11</v>
      </c>
      <c r="AA32" s="135">
        <v>150</v>
      </c>
      <c r="AB32" s="136"/>
    </row>
    <row r="33" spans="1:28" s="41" customFormat="1" ht="42.75" customHeight="1" thickBot="1">
      <c r="A33" s="131"/>
      <c r="B33" s="119"/>
      <c r="C33" s="119"/>
      <c r="D33" s="42">
        <v>2</v>
      </c>
      <c r="E33" s="13">
        <v>0.2604166666666667</v>
      </c>
      <c r="F33" s="13">
        <v>0.2630923611111111</v>
      </c>
      <c r="G33" s="43">
        <f t="shared" si="0"/>
        <v>0.002675694444444432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50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5">
        <f t="shared" si="1"/>
        <v>50</v>
      </c>
      <c r="W33" s="46">
        <v>0.0005787037037037038</v>
      </c>
      <c r="X33" s="43">
        <f t="shared" si="2"/>
        <v>0.0032543981481481356</v>
      </c>
      <c r="Y33" s="121"/>
      <c r="Z33" s="123"/>
      <c r="AA33" s="125"/>
      <c r="AB33" s="129"/>
    </row>
    <row r="34" spans="1:28" s="41" customFormat="1" ht="34.5" customHeight="1">
      <c r="A34" s="130">
        <v>10</v>
      </c>
      <c r="B34" s="132" t="s">
        <v>33</v>
      </c>
      <c r="C34" s="132" t="s">
        <v>87</v>
      </c>
      <c r="D34" s="47" t="s">
        <v>6</v>
      </c>
      <c r="E34" s="12">
        <v>0.12291666666666667</v>
      </c>
      <c r="F34" s="12">
        <v>0.12567037037037038</v>
      </c>
      <c r="G34" s="48">
        <f t="shared" si="0"/>
        <v>0.0027537037037037027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5</v>
      </c>
      <c r="P34" s="61">
        <v>50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50">
        <f t="shared" si="1"/>
        <v>55</v>
      </c>
      <c r="W34" s="51">
        <v>0.000636574074074074</v>
      </c>
      <c r="X34" s="48">
        <f t="shared" si="2"/>
        <v>0.0033902777777777768</v>
      </c>
      <c r="Y34" s="133">
        <f>X35</f>
        <v>0.0033252314814814707</v>
      </c>
      <c r="Z34" s="134">
        <v>12</v>
      </c>
      <c r="AA34" s="135">
        <v>135</v>
      </c>
      <c r="AB34" s="136"/>
    </row>
    <row r="35" spans="1:28" s="41" customFormat="1" ht="34.5" customHeight="1" thickBot="1">
      <c r="A35" s="131"/>
      <c r="B35" s="119"/>
      <c r="C35" s="119"/>
      <c r="D35" s="52" t="s">
        <v>7</v>
      </c>
      <c r="E35" s="13">
        <v>0.22708333333333333</v>
      </c>
      <c r="F35" s="13">
        <v>0.22977199074074073</v>
      </c>
      <c r="G35" s="43">
        <f t="shared" si="0"/>
        <v>0.0026886574074073966</v>
      </c>
      <c r="H35" s="66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5</v>
      </c>
      <c r="P35" s="44">
        <v>50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5">
        <f>SUM(I35:U35)</f>
        <v>55</v>
      </c>
      <c r="W35" s="46">
        <v>0.000636574074074074</v>
      </c>
      <c r="X35" s="43">
        <f t="shared" si="2"/>
        <v>0.0033252314814814707</v>
      </c>
      <c r="Y35" s="121"/>
      <c r="Z35" s="138"/>
      <c r="AA35" s="125"/>
      <c r="AB35" s="129"/>
    </row>
    <row r="36" spans="1:28" s="41" customFormat="1" ht="34.5" customHeight="1">
      <c r="A36" s="130">
        <v>2</v>
      </c>
      <c r="B36" s="132" t="s">
        <v>28</v>
      </c>
      <c r="C36" s="132" t="s">
        <v>57</v>
      </c>
      <c r="D36" s="47" t="s">
        <v>6</v>
      </c>
      <c r="E36" s="12">
        <v>0.11180555555555556</v>
      </c>
      <c r="F36" s="12">
        <v>0.11521435185185186</v>
      </c>
      <c r="G36" s="48">
        <f t="shared" si="0"/>
        <v>0.0034087962962962987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5</v>
      </c>
      <c r="R36" s="49">
        <v>0</v>
      </c>
      <c r="S36" s="49">
        <v>0</v>
      </c>
      <c r="T36" s="49">
        <v>0</v>
      </c>
      <c r="U36" s="49">
        <v>5</v>
      </c>
      <c r="V36" s="50">
        <f aca="true" t="shared" si="3" ref="V36:V57">SUM(H36:U36)</f>
        <v>10</v>
      </c>
      <c r="W36" s="51">
        <v>0.00011574074074074073</v>
      </c>
      <c r="X36" s="48">
        <f t="shared" si="2"/>
        <v>0.0035245370370370396</v>
      </c>
      <c r="Y36" s="133">
        <f>X37</f>
        <v>0.003326388888888858</v>
      </c>
      <c r="Z36" s="134">
        <v>13</v>
      </c>
      <c r="AA36" s="135">
        <v>120</v>
      </c>
      <c r="AB36" s="136"/>
    </row>
    <row r="37" spans="1:28" s="41" customFormat="1" ht="34.5" customHeight="1" thickBot="1">
      <c r="A37" s="131"/>
      <c r="B37" s="119"/>
      <c r="C37" s="119"/>
      <c r="D37" s="52" t="s">
        <v>7</v>
      </c>
      <c r="E37" s="13">
        <v>0.2138888888888889</v>
      </c>
      <c r="F37" s="13">
        <v>0.2165787037037037</v>
      </c>
      <c r="G37" s="43">
        <f t="shared" si="0"/>
        <v>0.002689814814814784</v>
      </c>
      <c r="H37" s="44">
        <v>0</v>
      </c>
      <c r="I37" s="44">
        <v>0</v>
      </c>
      <c r="J37" s="44">
        <v>5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50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5">
        <f t="shared" si="3"/>
        <v>55</v>
      </c>
      <c r="W37" s="46">
        <v>0.000636574074074074</v>
      </c>
      <c r="X37" s="43">
        <f t="shared" si="2"/>
        <v>0.003326388888888858</v>
      </c>
      <c r="Y37" s="121"/>
      <c r="Z37" s="123"/>
      <c r="AA37" s="125"/>
      <c r="AB37" s="129"/>
    </row>
    <row r="38" spans="1:28" s="41" customFormat="1" ht="34.5" customHeight="1">
      <c r="A38" s="130">
        <v>13</v>
      </c>
      <c r="B38" s="132" t="s">
        <v>51</v>
      </c>
      <c r="C38" s="132" t="s">
        <v>52</v>
      </c>
      <c r="D38" s="65">
        <v>1</v>
      </c>
      <c r="E38" s="12">
        <v>0.13333333333333333</v>
      </c>
      <c r="F38" s="12">
        <v>0.13684733796296297</v>
      </c>
      <c r="G38" s="48">
        <f t="shared" si="0"/>
        <v>0.0035140046296296412</v>
      </c>
      <c r="H38" s="49">
        <v>0</v>
      </c>
      <c r="I38" s="49">
        <v>0</v>
      </c>
      <c r="J38" s="49">
        <v>0</v>
      </c>
      <c r="K38" s="49">
        <v>0</v>
      </c>
      <c r="L38" s="49">
        <v>50</v>
      </c>
      <c r="M38" s="49">
        <v>50</v>
      </c>
      <c r="N38" s="49">
        <v>50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50">
        <f t="shared" si="3"/>
        <v>150</v>
      </c>
      <c r="W38" s="51">
        <v>0.001736111111111111</v>
      </c>
      <c r="X38" s="48">
        <f t="shared" si="2"/>
        <v>0.005250115740740752</v>
      </c>
      <c r="Y38" s="133">
        <f>X39</f>
        <v>0.00338391203703705</v>
      </c>
      <c r="Z38" s="134">
        <v>14</v>
      </c>
      <c r="AA38" s="135">
        <v>105</v>
      </c>
      <c r="AB38" s="136"/>
    </row>
    <row r="39" spans="1:28" s="64" customFormat="1" ht="34.5" customHeight="1" thickBot="1">
      <c r="A39" s="131"/>
      <c r="B39" s="119"/>
      <c r="C39" s="119"/>
      <c r="D39" s="42">
        <v>2</v>
      </c>
      <c r="E39" s="13">
        <v>0.23263888888888887</v>
      </c>
      <c r="F39" s="13">
        <v>0.23538622685185184</v>
      </c>
      <c r="G39" s="43">
        <f t="shared" si="0"/>
        <v>0.0027473379629629757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50</v>
      </c>
      <c r="Q39" s="44">
        <v>5</v>
      </c>
      <c r="R39" s="44">
        <v>0</v>
      </c>
      <c r="S39" s="44">
        <v>0</v>
      </c>
      <c r="T39" s="44">
        <v>0</v>
      </c>
      <c r="U39" s="44">
        <v>0</v>
      </c>
      <c r="V39" s="45">
        <f t="shared" si="3"/>
        <v>55</v>
      </c>
      <c r="W39" s="46">
        <v>0.000636574074074074</v>
      </c>
      <c r="X39" s="43">
        <f t="shared" si="2"/>
        <v>0.00338391203703705</v>
      </c>
      <c r="Y39" s="121"/>
      <c r="Z39" s="123"/>
      <c r="AA39" s="125"/>
      <c r="AB39" s="129"/>
    </row>
    <row r="40" spans="1:28" s="64" customFormat="1" ht="34.5" customHeight="1">
      <c r="A40" s="130">
        <v>16</v>
      </c>
      <c r="B40" s="132" t="s">
        <v>44</v>
      </c>
      <c r="C40" s="132" t="s">
        <v>73</v>
      </c>
      <c r="D40" s="47" t="s">
        <v>6</v>
      </c>
      <c r="E40" s="12">
        <v>0.12013888888888889</v>
      </c>
      <c r="F40" s="12">
        <v>0.12333761574074074</v>
      </c>
      <c r="G40" s="48">
        <f t="shared" si="0"/>
        <v>0.003198726851851852</v>
      </c>
      <c r="H40" s="49">
        <v>5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50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50">
        <f t="shared" si="3"/>
        <v>55</v>
      </c>
      <c r="W40" s="51">
        <v>0.000636574074074074</v>
      </c>
      <c r="X40" s="48">
        <f t="shared" si="2"/>
        <v>0.003835300925925926</v>
      </c>
      <c r="Y40" s="133">
        <f>X40</f>
        <v>0.003835300925925926</v>
      </c>
      <c r="Z40" s="147" t="s">
        <v>88</v>
      </c>
      <c r="AA40" s="143">
        <v>90</v>
      </c>
      <c r="AB40" s="145"/>
    </row>
    <row r="41" spans="1:28" s="64" customFormat="1" ht="34.5" customHeight="1" thickBot="1">
      <c r="A41" s="131"/>
      <c r="B41" s="119"/>
      <c r="C41" s="119"/>
      <c r="D41" s="52" t="s">
        <v>7</v>
      </c>
      <c r="E41" s="13">
        <v>0.22430555555555556</v>
      </c>
      <c r="F41" s="13">
        <v>0.22736469907407408</v>
      </c>
      <c r="G41" s="43">
        <f t="shared" si="0"/>
        <v>0.00305914351851852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5</v>
      </c>
      <c r="P41" s="44">
        <v>50</v>
      </c>
      <c r="Q41" s="44">
        <v>50</v>
      </c>
      <c r="R41" s="44">
        <v>0</v>
      </c>
      <c r="S41" s="44">
        <v>0</v>
      </c>
      <c r="T41" s="44">
        <v>0</v>
      </c>
      <c r="U41" s="44">
        <v>0</v>
      </c>
      <c r="V41" s="45">
        <f t="shared" si="3"/>
        <v>105</v>
      </c>
      <c r="W41" s="46">
        <v>0.0012152777777777778</v>
      </c>
      <c r="X41" s="43">
        <f t="shared" si="2"/>
        <v>0.004274421296296298</v>
      </c>
      <c r="Y41" s="121"/>
      <c r="Z41" s="148"/>
      <c r="AA41" s="144"/>
      <c r="AB41" s="146"/>
    </row>
    <row r="42" spans="1:28" s="64" customFormat="1" ht="34.5" customHeight="1">
      <c r="A42" s="130">
        <v>14</v>
      </c>
      <c r="B42" s="132" t="s">
        <v>31</v>
      </c>
      <c r="C42" s="132" t="s">
        <v>32</v>
      </c>
      <c r="D42" s="47" t="s">
        <v>6</v>
      </c>
      <c r="E42" s="12">
        <v>0.13055555555555556</v>
      </c>
      <c r="F42" s="12">
        <v>0.13360266203703705</v>
      </c>
      <c r="G42" s="48">
        <f t="shared" si="0"/>
        <v>0.0030471064814814874</v>
      </c>
      <c r="H42" s="49">
        <v>0</v>
      </c>
      <c r="I42" s="49">
        <v>0</v>
      </c>
      <c r="J42" s="49">
        <v>0</v>
      </c>
      <c r="K42" s="49">
        <v>0</v>
      </c>
      <c r="L42" s="49">
        <v>50</v>
      </c>
      <c r="M42" s="49">
        <v>50</v>
      </c>
      <c r="N42" s="49">
        <v>0</v>
      </c>
      <c r="O42" s="49">
        <v>5</v>
      </c>
      <c r="P42" s="49">
        <v>50</v>
      </c>
      <c r="Q42" s="49">
        <v>5</v>
      </c>
      <c r="R42" s="49">
        <v>0</v>
      </c>
      <c r="S42" s="49">
        <v>0</v>
      </c>
      <c r="T42" s="49">
        <v>0</v>
      </c>
      <c r="U42" s="49">
        <v>0</v>
      </c>
      <c r="V42" s="50">
        <f t="shared" si="3"/>
        <v>160</v>
      </c>
      <c r="W42" s="51">
        <v>0.0018518518518518517</v>
      </c>
      <c r="X42" s="48">
        <f t="shared" si="2"/>
        <v>0.004898958333333339</v>
      </c>
      <c r="Y42" s="133">
        <f>X43</f>
        <v>0.004315509259259262</v>
      </c>
      <c r="Z42" s="141">
        <v>16</v>
      </c>
      <c r="AA42" s="143">
        <v>75</v>
      </c>
      <c r="AB42" s="145"/>
    </row>
    <row r="43" spans="1:28" s="64" customFormat="1" ht="34.5" customHeight="1" thickBot="1">
      <c r="A43" s="131"/>
      <c r="B43" s="119"/>
      <c r="C43" s="119"/>
      <c r="D43" s="52" t="s">
        <v>7</v>
      </c>
      <c r="E43" s="13">
        <v>0.2298611111111111</v>
      </c>
      <c r="F43" s="13">
        <v>0.2329034722222222</v>
      </c>
      <c r="G43" s="43">
        <f t="shared" si="0"/>
        <v>0.0030423611111111137</v>
      </c>
      <c r="H43" s="44">
        <v>0</v>
      </c>
      <c r="I43" s="44">
        <v>0</v>
      </c>
      <c r="J43" s="44">
        <v>0</v>
      </c>
      <c r="K43" s="44">
        <v>5</v>
      </c>
      <c r="L43" s="44">
        <v>50</v>
      </c>
      <c r="M43" s="44">
        <v>0</v>
      </c>
      <c r="N43" s="44">
        <v>0</v>
      </c>
      <c r="O43" s="44">
        <v>5</v>
      </c>
      <c r="P43" s="44">
        <v>50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f t="shared" si="3"/>
        <v>110</v>
      </c>
      <c r="W43" s="46">
        <v>0.0012731481481481483</v>
      </c>
      <c r="X43" s="43">
        <f t="shared" si="2"/>
        <v>0.004315509259259262</v>
      </c>
      <c r="Y43" s="121"/>
      <c r="Z43" s="142"/>
      <c r="AA43" s="144"/>
      <c r="AB43" s="146"/>
    </row>
    <row r="44" spans="1:28" s="41" customFormat="1" ht="34.5" customHeight="1">
      <c r="A44" s="130">
        <v>6</v>
      </c>
      <c r="B44" s="132" t="s">
        <v>30</v>
      </c>
      <c r="C44" s="132" t="s">
        <v>72</v>
      </c>
      <c r="D44" s="47" t="s">
        <v>6</v>
      </c>
      <c r="E44" s="12">
        <v>0.10902777777777778</v>
      </c>
      <c r="F44" s="12">
        <v>0.11205729166666667</v>
      </c>
      <c r="G44" s="48">
        <f t="shared" si="0"/>
        <v>0.0030295138888888906</v>
      </c>
      <c r="H44" s="49">
        <v>0</v>
      </c>
      <c r="I44" s="49">
        <v>0</v>
      </c>
      <c r="J44" s="49">
        <v>50</v>
      </c>
      <c r="K44" s="49">
        <v>50</v>
      </c>
      <c r="L44" s="49">
        <v>0</v>
      </c>
      <c r="M44" s="49">
        <v>0</v>
      </c>
      <c r="N44" s="49">
        <v>0</v>
      </c>
      <c r="O44" s="49">
        <v>0</v>
      </c>
      <c r="P44" s="49">
        <v>50</v>
      </c>
      <c r="Q44" s="49">
        <v>5</v>
      </c>
      <c r="R44" s="49">
        <v>0</v>
      </c>
      <c r="S44" s="49">
        <v>0</v>
      </c>
      <c r="T44" s="49">
        <v>0</v>
      </c>
      <c r="U44" s="49">
        <v>0</v>
      </c>
      <c r="V44" s="50">
        <f t="shared" si="3"/>
        <v>155</v>
      </c>
      <c r="W44" s="51">
        <v>0.0017939814814814815</v>
      </c>
      <c r="X44" s="48">
        <f t="shared" si="2"/>
        <v>0.004823495370370372</v>
      </c>
      <c r="Y44" s="133">
        <f>X44</f>
        <v>0.004823495370370372</v>
      </c>
      <c r="Z44" s="134">
        <v>17</v>
      </c>
      <c r="AA44" s="135">
        <v>60</v>
      </c>
      <c r="AB44" s="136"/>
    </row>
    <row r="45" spans="1:28" s="41" customFormat="1" ht="34.5" customHeight="1" thickBot="1">
      <c r="A45" s="131"/>
      <c r="B45" s="119"/>
      <c r="C45" s="119"/>
      <c r="D45" s="52" t="s">
        <v>7</v>
      </c>
      <c r="E45" s="13">
        <v>0.2111111111111111</v>
      </c>
      <c r="F45" s="13">
        <v>0.21518726851851852</v>
      </c>
      <c r="G45" s="43">
        <f t="shared" si="0"/>
        <v>0.00407615740740741</v>
      </c>
      <c r="H45" s="44">
        <v>0</v>
      </c>
      <c r="I45" s="44">
        <v>0</v>
      </c>
      <c r="J45" s="44">
        <v>5</v>
      </c>
      <c r="K45" s="44">
        <v>0</v>
      </c>
      <c r="L45" s="44">
        <v>50</v>
      </c>
      <c r="M45" s="44">
        <v>50</v>
      </c>
      <c r="N45" s="44">
        <v>50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5">
        <f t="shared" si="3"/>
        <v>155</v>
      </c>
      <c r="W45" s="46">
        <v>0.0017939814814814815</v>
      </c>
      <c r="X45" s="43">
        <f t="shared" si="2"/>
        <v>0.005870138888888892</v>
      </c>
      <c r="Y45" s="121"/>
      <c r="Z45" s="123"/>
      <c r="AA45" s="125"/>
      <c r="AB45" s="129"/>
    </row>
    <row r="46" spans="1:28" s="41" customFormat="1" ht="34.5" customHeight="1">
      <c r="A46" s="130">
        <v>17</v>
      </c>
      <c r="B46" s="132" t="s">
        <v>46</v>
      </c>
      <c r="C46" s="132" t="s">
        <v>47</v>
      </c>
      <c r="D46" s="47" t="s">
        <v>6</v>
      </c>
      <c r="E46" s="12">
        <v>0.09791666666666667</v>
      </c>
      <c r="F46" s="12">
        <v>0.102675</v>
      </c>
      <c r="G46" s="48">
        <f t="shared" si="0"/>
        <v>0.004758333333333337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5</v>
      </c>
      <c r="O46" s="49">
        <v>0</v>
      </c>
      <c r="P46" s="49">
        <v>0</v>
      </c>
      <c r="Q46" s="49">
        <v>0</v>
      </c>
      <c r="R46" s="49">
        <v>0</v>
      </c>
      <c r="S46" s="49">
        <v>5</v>
      </c>
      <c r="T46" s="49">
        <v>0</v>
      </c>
      <c r="U46" s="49">
        <v>5</v>
      </c>
      <c r="V46" s="50">
        <f t="shared" si="3"/>
        <v>15</v>
      </c>
      <c r="W46" s="51">
        <v>0.00017361111111111112</v>
      </c>
      <c r="X46" s="48">
        <f t="shared" si="2"/>
        <v>0.004931944444444448</v>
      </c>
      <c r="Y46" s="133">
        <f>X46</f>
        <v>0.004931944444444448</v>
      </c>
      <c r="Z46" s="149" t="s">
        <v>89</v>
      </c>
      <c r="AA46" s="135">
        <v>45</v>
      </c>
      <c r="AB46" s="136"/>
    </row>
    <row r="47" spans="1:28" s="41" customFormat="1" ht="34.5" customHeight="1" thickBot="1">
      <c r="A47" s="131"/>
      <c r="B47" s="119"/>
      <c r="C47" s="119"/>
      <c r="D47" s="52" t="s">
        <v>7</v>
      </c>
      <c r="E47" s="13">
        <v>0.19999999999999998</v>
      </c>
      <c r="F47" s="13">
        <v>0.20373333333333332</v>
      </c>
      <c r="G47" s="43">
        <f t="shared" si="0"/>
        <v>0.0037333333333333385</v>
      </c>
      <c r="H47" s="44">
        <v>0</v>
      </c>
      <c r="I47" s="44">
        <v>0</v>
      </c>
      <c r="J47" s="44">
        <v>0</v>
      </c>
      <c r="K47" s="44">
        <v>5</v>
      </c>
      <c r="L47" s="44">
        <v>50</v>
      </c>
      <c r="M47" s="44">
        <v>50</v>
      </c>
      <c r="N47" s="44">
        <v>50</v>
      </c>
      <c r="O47" s="44">
        <v>0</v>
      </c>
      <c r="P47" s="44">
        <v>50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5">
        <f t="shared" si="3"/>
        <v>205</v>
      </c>
      <c r="W47" s="46">
        <v>0.002314814814814815</v>
      </c>
      <c r="X47" s="43">
        <f t="shared" si="2"/>
        <v>0.006048148148148153</v>
      </c>
      <c r="Y47" s="121"/>
      <c r="Z47" s="138"/>
      <c r="AA47" s="125"/>
      <c r="AB47" s="129"/>
    </row>
    <row r="48" spans="1:28" s="41" customFormat="1" ht="34.5" customHeight="1">
      <c r="A48" s="130">
        <v>4</v>
      </c>
      <c r="B48" s="132" t="s">
        <v>53</v>
      </c>
      <c r="C48" s="132" t="s">
        <v>71</v>
      </c>
      <c r="D48" s="47" t="s">
        <v>6</v>
      </c>
      <c r="E48" s="12">
        <v>0.1173611111111111</v>
      </c>
      <c r="F48" s="12">
        <v>0.12123796296296296</v>
      </c>
      <c r="G48" s="48">
        <f t="shared" si="0"/>
        <v>0.0038768518518518674</v>
      </c>
      <c r="H48" s="49">
        <v>0</v>
      </c>
      <c r="I48" s="49">
        <v>0</v>
      </c>
      <c r="J48" s="49">
        <v>0</v>
      </c>
      <c r="K48" s="49">
        <v>0</v>
      </c>
      <c r="L48" s="49">
        <v>50</v>
      </c>
      <c r="M48" s="49">
        <v>0</v>
      </c>
      <c r="N48" s="49">
        <v>50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50">
        <f t="shared" si="3"/>
        <v>100</v>
      </c>
      <c r="W48" s="51">
        <v>0.001736111111111111</v>
      </c>
      <c r="X48" s="48">
        <f t="shared" si="2"/>
        <v>0.0056129629629629784</v>
      </c>
      <c r="Y48" s="133">
        <f>X49</f>
        <v>0.005246990740740751</v>
      </c>
      <c r="Z48" s="134">
        <v>19</v>
      </c>
      <c r="AA48" s="135">
        <v>30</v>
      </c>
      <c r="AB48" s="136"/>
    </row>
    <row r="49" spans="1:28" s="41" customFormat="1" ht="34.5" customHeight="1" thickBot="1">
      <c r="A49" s="131"/>
      <c r="B49" s="119"/>
      <c r="C49" s="119"/>
      <c r="D49" s="52" t="s">
        <v>7</v>
      </c>
      <c r="E49" s="13">
        <v>0.22152777777777777</v>
      </c>
      <c r="F49" s="13">
        <v>0.22492291666666667</v>
      </c>
      <c r="G49" s="43">
        <f t="shared" si="0"/>
        <v>0.003395138888888899</v>
      </c>
      <c r="H49" s="44">
        <v>0</v>
      </c>
      <c r="I49" s="44">
        <v>0</v>
      </c>
      <c r="J49" s="44">
        <v>0</v>
      </c>
      <c r="K49" s="44">
        <v>5</v>
      </c>
      <c r="L49" s="44">
        <v>50</v>
      </c>
      <c r="M49" s="44">
        <v>50</v>
      </c>
      <c r="N49" s="44">
        <v>0</v>
      </c>
      <c r="O49" s="44">
        <v>0</v>
      </c>
      <c r="P49" s="44">
        <v>50</v>
      </c>
      <c r="Q49" s="44">
        <v>5</v>
      </c>
      <c r="R49" s="44">
        <v>0</v>
      </c>
      <c r="S49" s="44">
        <v>0</v>
      </c>
      <c r="T49" s="44">
        <v>0</v>
      </c>
      <c r="U49" s="44">
        <v>0</v>
      </c>
      <c r="V49" s="45">
        <f t="shared" si="3"/>
        <v>160</v>
      </c>
      <c r="W49" s="46">
        <v>0.0018518518518518517</v>
      </c>
      <c r="X49" s="43">
        <f t="shared" si="2"/>
        <v>0.005246990740740751</v>
      </c>
      <c r="Y49" s="121"/>
      <c r="Z49" s="123"/>
      <c r="AA49" s="125"/>
      <c r="AB49" s="129"/>
    </row>
    <row r="50" spans="1:28" s="41" customFormat="1" ht="34.5" customHeight="1">
      <c r="A50" s="130">
        <v>5</v>
      </c>
      <c r="B50" s="132" t="s">
        <v>54</v>
      </c>
      <c r="C50" s="132" t="s">
        <v>90</v>
      </c>
      <c r="D50" s="65">
        <v>1</v>
      </c>
      <c r="E50" s="12">
        <v>0.10347222222222223</v>
      </c>
      <c r="F50" s="12">
        <v>0.10655162037037037</v>
      </c>
      <c r="G50" s="48">
        <f t="shared" si="0"/>
        <v>0.0030793981481481436</v>
      </c>
      <c r="H50" s="49">
        <v>0</v>
      </c>
      <c r="I50" s="49">
        <v>0</v>
      </c>
      <c r="J50" s="49">
        <v>0</v>
      </c>
      <c r="K50" s="49">
        <v>0</v>
      </c>
      <c r="L50" s="49">
        <v>50</v>
      </c>
      <c r="M50" s="49">
        <v>50</v>
      </c>
      <c r="N50" s="49">
        <v>0</v>
      </c>
      <c r="O50" s="49">
        <v>0</v>
      </c>
      <c r="P50" s="49">
        <v>50</v>
      </c>
      <c r="Q50" s="49">
        <v>0</v>
      </c>
      <c r="R50" s="49">
        <v>0</v>
      </c>
      <c r="S50" s="49">
        <v>50</v>
      </c>
      <c r="T50" s="49">
        <v>0</v>
      </c>
      <c r="U50" s="49">
        <v>0</v>
      </c>
      <c r="V50" s="50">
        <f t="shared" si="3"/>
        <v>200</v>
      </c>
      <c r="W50" s="51">
        <v>0.002314814814814815</v>
      </c>
      <c r="X50" s="48">
        <f t="shared" si="2"/>
        <v>0.005394212962962958</v>
      </c>
      <c r="Y50" s="133">
        <f>X50</f>
        <v>0.005394212962962958</v>
      </c>
      <c r="Z50" s="134">
        <v>20</v>
      </c>
      <c r="AA50" s="135">
        <v>15</v>
      </c>
      <c r="AB50" s="136"/>
    </row>
    <row r="51" spans="1:28" s="41" customFormat="1" ht="34.5" customHeight="1" thickBot="1">
      <c r="A51" s="131"/>
      <c r="B51" s="119"/>
      <c r="C51" s="119"/>
      <c r="D51" s="42">
        <v>2</v>
      </c>
      <c r="E51" s="13">
        <v>0.20833333333333334</v>
      </c>
      <c r="F51" s="13">
        <v>0.21155335648148146</v>
      </c>
      <c r="G51" s="43">
        <f t="shared" si="0"/>
        <v>0.003220023148148121</v>
      </c>
      <c r="H51" s="44">
        <v>0</v>
      </c>
      <c r="I51" s="44">
        <v>0</v>
      </c>
      <c r="J51" s="44">
        <v>0</v>
      </c>
      <c r="K51" s="44">
        <v>0</v>
      </c>
      <c r="L51" s="44">
        <v>50</v>
      </c>
      <c r="M51" s="44">
        <v>50</v>
      </c>
      <c r="N51" s="44">
        <v>50</v>
      </c>
      <c r="O51" s="44">
        <v>0</v>
      </c>
      <c r="P51" s="44">
        <v>50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f t="shared" si="3"/>
        <v>200</v>
      </c>
      <c r="W51" s="46">
        <v>0.002314814814814815</v>
      </c>
      <c r="X51" s="43">
        <f t="shared" si="2"/>
        <v>0.005534837962962936</v>
      </c>
      <c r="Y51" s="121"/>
      <c r="Z51" s="123"/>
      <c r="AA51" s="125"/>
      <c r="AB51" s="129"/>
    </row>
    <row r="52" spans="1:28" s="41" customFormat="1" ht="34.5" customHeight="1">
      <c r="A52" s="130">
        <v>21</v>
      </c>
      <c r="B52" s="132" t="s">
        <v>43</v>
      </c>
      <c r="C52" s="132" t="s">
        <v>70</v>
      </c>
      <c r="D52" s="47" t="s">
        <v>7</v>
      </c>
      <c r="E52" s="12">
        <v>0.20555555555555557</v>
      </c>
      <c r="F52" s="12">
        <v>0.20927916666666668</v>
      </c>
      <c r="G52" s="48">
        <f t="shared" si="0"/>
        <v>0.003723611111111108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50</v>
      </c>
      <c r="N52" s="49">
        <v>50</v>
      </c>
      <c r="O52" s="49">
        <v>0</v>
      </c>
      <c r="P52" s="49">
        <v>50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50">
        <f t="shared" si="3"/>
        <v>150</v>
      </c>
      <c r="W52" s="51">
        <v>0.001736111111111111</v>
      </c>
      <c r="X52" s="48">
        <f t="shared" si="2"/>
        <v>0.005459722222222219</v>
      </c>
      <c r="Y52" s="133">
        <f>X52</f>
        <v>0.005459722222222219</v>
      </c>
      <c r="Z52" s="149" t="s">
        <v>91</v>
      </c>
      <c r="AA52" s="135">
        <v>0</v>
      </c>
      <c r="AB52" s="136"/>
    </row>
    <row r="53" spans="1:28" s="41" customFormat="1" ht="34.5" customHeight="1" thickBot="1">
      <c r="A53" s="131"/>
      <c r="B53" s="119"/>
      <c r="C53" s="119"/>
      <c r="D53" s="52" t="s">
        <v>6</v>
      </c>
      <c r="E53" s="13">
        <v>0.10069444444444443</v>
      </c>
      <c r="F53" s="13">
        <v>0.10358101851851852</v>
      </c>
      <c r="G53" s="67" t="s">
        <v>92</v>
      </c>
      <c r="H53" s="44">
        <v>0</v>
      </c>
      <c r="I53" s="44">
        <v>0</v>
      </c>
      <c r="J53" s="44">
        <v>0</v>
      </c>
      <c r="K53" s="44">
        <v>50</v>
      </c>
      <c r="L53" s="44">
        <v>50</v>
      </c>
      <c r="M53" s="44">
        <v>50</v>
      </c>
      <c r="N53" s="44">
        <v>50</v>
      </c>
      <c r="O53" s="44">
        <v>50</v>
      </c>
      <c r="P53" s="44">
        <v>50</v>
      </c>
      <c r="Q53" s="44">
        <v>0</v>
      </c>
      <c r="R53" s="44">
        <v>0</v>
      </c>
      <c r="S53" s="44">
        <v>0</v>
      </c>
      <c r="T53" s="44">
        <v>50</v>
      </c>
      <c r="U53" s="44">
        <v>50</v>
      </c>
      <c r="V53" s="45">
        <f>SUM(H53:U53)</f>
        <v>400</v>
      </c>
      <c r="W53" s="46"/>
      <c r="X53" s="43" t="s">
        <v>92</v>
      </c>
      <c r="Y53" s="121"/>
      <c r="Z53" s="138"/>
      <c r="AA53" s="125"/>
      <c r="AB53" s="129"/>
    </row>
    <row r="54" spans="1:28" s="41" customFormat="1" ht="34.5" customHeight="1">
      <c r="A54" s="130">
        <v>15</v>
      </c>
      <c r="B54" s="132" t="s">
        <v>42</v>
      </c>
      <c r="C54" s="132" t="s">
        <v>55</v>
      </c>
      <c r="D54" s="65">
        <v>1</v>
      </c>
      <c r="E54" s="12">
        <v>0.11458333333333333</v>
      </c>
      <c r="F54" s="12">
        <v>0.11852685185185186</v>
      </c>
      <c r="G54" s="48">
        <f t="shared" si="0"/>
        <v>0.003943518518518527</v>
      </c>
      <c r="H54" s="49">
        <v>0</v>
      </c>
      <c r="I54" s="49">
        <v>0</v>
      </c>
      <c r="J54" s="49">
        <v>0</v>
      </c>
      <c r="K54" s="49">
        <v>50</v>
      </c>
      <c r="L54" s="49">
        <v>50</v>
      </c>
      <c r="M54" s="49">
        <v>50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50">
        <f t="shared" si="3"/>
        <v>150</v>
      </c>
      <c r="W54" s="51">
        <v>0.001736111111111111</v>
      </c>
      <c r="X54" s="48">
        <f t="shared" si="2"/>
        <v>0.005679629629629638</v>
      </c>
      <c r="Y54" s="133">
        <f>X54</f>
        <v>0.005679629629629638</v>
      </c>
      <c r="Z54" s="149" t="s">
        <v>93</v>
      </c>
      <c r="AA54" s="135">
        <v>0</v>
      </c>
      <c r="AB54" s="136"/>
    </row>
    <row r="55" spans="1:28" s="41" customFormat="1" ht="34.5" customHeight="1" thickBot="1">
      <c r="A55" s="131"/>
      <c r="B55" s="119"/>
      <c r="C55" s="119"/>
      <c r="D55" s="42">
        <v>2</v>
      </c>
      <c r="E55" s="13">
        <v>0.21666666666666667</v>
      </c>
      <c r="F55" s="13">
        <v>0.21976041666666668</v>
      </c>
      <c r="G55" s="43">
        <f t="shared" si="0"/>
        <v>0.0030937500000000062</v>
      </c>
      <c r="H55" s="44">
        <v>0</v>
      </c>
      <c r="I55" s="44">
        <v>0</v>
      </c>
      <c r="J55" s="44">
        <v>0</v>
      </c>
      <c r="K55" s="44">
        <v>50</v>
      </c>
      <c r="L55" s="44">
        <v>50</v>
      </c>
      <c r="M55" s="44">
        <v>50</v>
      </c>
      <c r="N55" s="44">
        <v>50</v>
      </c>
      <c r="O55" s="44">
        <v>50</v>
      </c>
      <c r="P55" s="44">
        <v>50</v>
      </c>
      <c r="Q55" s="44">
        <v>50</v>
      </c>
      <c r="R55" s="44">
        <v>0</v>
      </c>
      <c r="S55" s="44">
        <v>50</v>
      </c>
      <c r="T55" s="44">
        <v>0</v>
      </c>
      <c r="U55" s="44">
        <v>0</v>
      </c>
      <c r="V55" s="45">
        <f t="shared" si="3"/>
        <v>400</v>
      </c>
      <c r="W55" s="46">
        <v>0.00462962962962963</v>
      </c>
      <c r="X55" s="43">
        <f t="shared" si="2"/>
        <v>0.0077233796296296365</v>
      </c>
      <c r="Y55" s="121"/>
      <c r="Z55" s="138"/>
      <c r="AA55" s="125"/>
      <c r="AB55" s="129"/>
    </row>
    <row r="56" spans="1:28" s="41" customFormat="1" ht="34.5" customHeight="1">
      <c r="A56" s="130">
        <v>18</v>
      </c>
      <c r="B56" s="132" t="s">
        <v>49</v>
      </c>
      <c r="C56" s="132" t="s">
        <v>50</v>
      </c>
      <c r="D56" s="47" t="s">
        <v>6</v>
      </c>
      <c r="E56" s="12">
        <v>0.09513888888888888</v>
      </c>
      <c r="F56" s="12">
        <v>0.09905405092592594</v>
      </c>
      <c r="G56" s="48">
        <f t="shared" si="0"/>
        <v>0.003915162037037054</v>
      </c>
      <c r="H56" s="61">
        <v>0</v>
      </c>
      <c r="I56" s="61">
        <v>5</v>
      </c>
      <c r="J56" s="61">
        <v>0</v>
      </c>
      <c r="K56" s="61">
        <v>0</v>
      </c>
      <c r="L56" s="61">
        <v>50</v>
      </c>
      <c r="M56" s="61">
        <v>50</v>
      </c>
      <c r="N56" s="61">
        <v>50</v>
      </c>
      <c r="O56" s="61">
        <v>50</v>
      </c>
      <c r="P56" s="61">
        <v>0</v>
      </c>
      <c r="Q56" s="61">
        <v>5</v>
      </c>
      <c r="R56" s="61">
        <v>0</v>
      </c>
      <c r="S56" s="61">
        <v>50</v>
      </c>
      <c r="T56" s="61">
        <v>0</v>
      </c>
      <c r="U56" s="61">
        <v>50</v>
      </c>
      <c r="V56" s="50">
        <f t="shared" si="3"/>
        <v>310</v>
      </c>
      <c r="W56" s="51">
        <v>0.003587962962962963</v>
      </c>
      <c r="X56" s="48">
        <f t="shared" si="2"/>
        <v>0.007503125000000017</v>
      </c>
      <c r="Y56" s="133">
        <f>X57</f>
        <v>0.006025925925925897</v>
      </c>
      <c r="Z56" s="134">
        <v>23</v>
      </c>
      <c r="AA56" s="135">
        <v>0</v>
      </c>
      <c r="AB56" s="136"/>
    </row>
    <row r="57" spans="1:28" s="41" customFormat="1" ht="34.5" customHeight="1" thickBot="1">
      <c r="A57" s="131"/>
      <c r="B57" s="119"/>
      <c r="C57" s="119"/>
      <c r="D57" s="52" t="s">
        <v>7</v>
      </c>
      <c r="E57" s="13">
        <v>0.2027777777777778</v>
      </c>
      <c r="F57" s="13">
        <v>0.20631527777777778</v>
      </c>
      <c r="G57" s="43">
        <f t="shared" si="0"/>
        <v>0.0035374999999999712</v>
      </c>
      <c r="H57" s="44">
        <v>0</v>
      </c>
      <c r="I57" s="44">
        <v>0</v>
      </c>
      <c r="J57" s="44">
        <v>5</v>
      </c>
      <c r="K57" s="44">
        <v>0</v>
      </c>
      <c r="L57" s="44">
        <v>0</v>
      </c>
      <c r="M57" s="44">
        <v>0</v>
      </c>
      <c r="N57" s="44">
        <v>0</v>
      </c>
      <c r="O57" s="44">
        <v>5</v>
      </c>
      <c r="P57" s="44">
        <v>50</v>
      </c>
      <c r="Q57" s="44">
        <v>50</v>
      </c>
      <c r="R57" s="44">
        <v>0</v>
      </c>
      <c r="S57" s="44">
        <v>50</v>
      </c>
      <c r="T57" s="44">
        <v>5</v>
      </c>
      <c r="U57" s="44">
        <v>50</v>
      </c>
      <c r="V57" s="45">
        <f t="shared" si="3"/>
        <v>215</v>
      </c>
      <c r="W57" s="46">
        <v>0.002488425925925926</v>
      </c>
      <c r="X57" s="43">
        <f t="shared" si="2"/>
        <v>0.006025925925925897</v>
      </c>
      <c r="Y57" s="121"/>
      <c r="Z57" s="123"/>
      <c r="AA57" s="125"/>
      <c r="AB57" s="129"/>
    </row>
    <row r="59" spans="1:27" s="41" customFormat="1" ht="17.25" customHeight="1">
      <c r="A59" s="69"/>
      <c r="B59" s="69"/>
      <c r="C59" s="70"/>
      <c r="D59" s="71"/>
      <c r="E59" s="20"/>
      <c r="F59" s="20"/>
      <c r="G59" s="72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5"/>
      <c r="X59" s="72"/>
      <c r="Y59" s="76"/>
      <c r="Z59" s="77"/>
      <c r="AA59" s="78"/>
    </row>
    <row r="60" spans="1:15" s="2" customFormat="1" ht="19.5" customHeight="1">
      <c r="A60" s="7"/>
      <c r="B60" s="7" t="s">
        <v>13</v>
      </c>
      <c r="C60" s="7"/>
      <c r="D60" s="2" t="s">
        <v>14</v>
      </c>
      <c r="E60" s="5"/>
      <c r="F60" s="5"/>
      <c r="G60" s="5"/>
      <c r="H60" s="5"/>
      <c r="I60" s="5"/>
      <c r="J60" s="5"/>
      <c r="K60" s="5"/>
      <c r="L60" s="5"/>
      <c r="M60" s="5"/>
      <c r="N60" s="3"/>
      <c r="O60" s="3"/>
    </row>
    <row r="61" spans="1:15" s="2" customFormat="1" ht="19.5" customHeight="1">
      <c r="A61" s="3"/>
      <c r="B61" s="3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  <c r="O61" s="3"/>
    </row>
    <row r="62" spans="1:15" s="2" customFormat="1" ht="13.5">
      <c r="A62" s="7"/>
      <c r="B62" s="7" t="s">
        <v>12</v>
      </c>
      <c r="C62" s="7"/>
      <c r="D62" s="7" t="s">
        <v>16</v>
      </c>
      <c r="E62" s="5"/>
      <c r="F62" s="5"/>
      <c r="G62" s="5"/>
      <c r="H62" s="5"/>
      <c r="I62" s="5"/>
      <c r="J62" s="5"/>
      <c r="K62" s="5"/>
      <c r="L62" s="5"/>
      <c r="M62" s="5"/>
      <c r="N62" s="8"/>
      <c r="O62" s="8"/>
    </row>
    <row r="63" spans="1:20" s="16" customFormat="1" ht="13.5">
      <c r="A63" s="79"/>
      <c r="B63" s="7"/>
      <c r="C63" s="79"/>
      <c r="D63" s="2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7" spans="8:20" s="80" customFormat="1" ht="13.5"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8:20" s="80" customFormat="1" ht="13.5"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8:20" s="80" customFormat="1" ht="13.5"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1:27" s="82" customFormat="1" ht="17.25" customHeight="1">
      <c r="A70" s="81"/>
      <c r="B70" s="81"/>
      <c r="C70" s="81"/>
      <c r="E70" s="83"/>
      <c r="F70" s="83"/>
      <c r="G70" s="18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18"/>
      <c r="X70" s="84"/>
      <c r="Y70" s="151"/>
      <c r="Z70" s="152"/>
      <c r="AA70" s="150"/>
    </row>
    <row r="71" spans="1:27" s="41" customFormat="1" ht="17.25" customHeight="1">
      <c r="A71" s="81"/>
      <c r="B71" s="81"/>
      <c r="C71" s="85"/>
      <c r="E71" s="83"/>
      <c r="F71" s="83"/>
      <c r="G71" s="18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18"/>
      <c r="X71" s="84"/>
      <c r="Y71" s="151"/>
      <c r="Z71" s="152"/>
      <c r="AA71" s="150"/>
    </row>
    <row r="72" spans="1:27" s="41" customFormat="1" ht="17.25" customHeight="1">
      <c r="A72" s="81"/>
      <c r="B72" s="81"/>
      <c r="C72" s="81"/>
      <c r="D72" s="83"/>
      <c r="E72" s="83"/>
      <c r="F72" s="83"/>
      <c r="G72" s="18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18"/>
      <c r="X72" s="84"/>
      <c r="Y72" s="151"/>
      <c r="Z72" s="152"/>
      <c r="AA72" s="150"/>
    </row>
    <row r="73" spans="1:27" s="41" customFormat="1" ht="17.25" customHeight="1">
      <c r="A73" s="81"/>
      <c r="B73" s="81"/>
      <c r="C73" s="81"/>
      <c r="D73" s="83"/>
      <c r="E73" s="83"/>
      <c r="F73" s="83"/>
      <c r="G73" s="18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18"/>
      <c r="X73" s="84"/>
      <c r="Y73" s="151"/>
      <c r="Z73" s="152"/>
      <c r="AA73" s="150"/>
    </row>
    <row r="74" spans="1:27" s="41" customFormat="1" ht="17.25" customHeight="1">
      <c r="A74" s="81"/>
      <c r="B74" s="81"/>
      <c r="C74" s="81"/>
      <c r="D74" s="83"/>
      <c r="E74" s="83"/>
      <c r="F74" s="83"/>
      <c r="G74" s="18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18"/>
      <c r="X74" s="84"/>
      <c r="Y74" s="151"/>
      <c r="Z74" s="152"/>
      <c r="AA74" s="150"/>
    </row>
    <row r="75" spans="1:27" s="41" customFormat="1" ht="17.25" customHeight="1">
      <c r="A75" s="81"/>
      <c r="B75" s="81"/>
      <c r="C75" s="81"/>
      <c r="D75" s="83"/>
      <c r="E75" s="83"/>
      <c r="F75" s="83"/>
      <c r="G75" s="18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18"/>
      <c r="X75" s="84"/>
      <c r="Y75" s="151"/>
      <c r="Z75" s="152"/>
      <c r="AA75" s="150"/>
    </row>
    <row r="76" spans="1:12" s="2" customFormat="1" ht="28.5" customHeight="1">
      <c r="A76" s="7"/>
      <c r="B76" s="7"/>
      <c r="C76" s="7"/>
      <c r="D76" s="4"/>
      <c r="E76" s="4"/>
      <c r="F76" s="4"/>
      <c r="G76" s="153"/>
      <c r="H76" s="153"/>
      <c r="I76" s="153"/>
      <c r="J76" s="153"/>
      <c r="K76" s="153"/>
      <c r="L76" s="153"/>
    </row>
    <row r="77" spans="1:9" s="2" customFormat="1" ht="19.5" customHeight="1">
      <c r="A77" s="7"/>
      <c r="B77" s="7"/>
      <c r="C77" s="7"/>
      <c r="G77" s="86"/>
      <c r="H77" s="3"/>
      <c r="I77" s="3"/>
    </row>
    <row r="78" spans="1:9" s="2" customFormat="1" ht="19.5" customHeight="1">
      <c r="A78" s="3"/>
      <c r="B78" s="3"/>
      <c r="C78" s="3"/>
      <c r="D78" s="3"/>
      <c r="E78" s="3"/>
      <c r="F78" s="3"/>
      <c r="G78" s="7"/>
      <c r="H78" s="3"/>
      <c r="I78" s="3"/>
    </row>
    <row r="79" spans="1:9" s="2" customFormat="1" ht="13.5">
      <c r="A79" s="7"/>
      <c r="B79" s="7"/>
      <c r="C79" s="7"/>
      <c r="G79" s="86"/>
      <c r="H79" s="8"/>
      <c r="I79" s="8"/>
    </row>
  </sheetData>
  <sheetProtection/>
  <mergeCells count="193">
    <mergeCell ref="Y74:Y75"/>
    <mergeCell ref="Z74:Z75"/>
    <mergeCell ref="AA74:AA75"/>
    <mergeCell ref="G76:L76"/>
    <mergeCell ref="AB56:AB57"/>
    <mergeCell ref="Y70:Y71"/>
    <mergeCell ref="Z70:Z71"/>
    <mergeCell ref="AA70:AA71"/>
    <mergeCell ref="Y72:Y73"/>
    <mergeCell ref="Z72:Z73"/>
    <mergeCell ref="AA72:AA73"/>
    <mergeCell ref="A56:A57"/>
    <mergeCell ref="B56:B57"/>
    <mergeCell ref="C56:C57"/>
    <mergeCell ref="Y56:Y57"/>
    <mergeCell ref="Z56:Z57"/>
    <mergeCell ref="AA56:AA57"/>
    <mergeCell ref="AB52:AB53"/>
    <mergeCell ref="A54:A55"/>
    <mergeCell ref="B54:B55"/>
    <mergeCell ref="C54:C55"/>
    <mergeCell ref="Y54:Y55"/>
    <mergeCell ref="Z54:Z55"/>
    <mergeCell ref="AA54:AA55"/>
    <mergeCell ref="AB54:AB55"/>
    <mergeCell ref="A52:A53"/>
    <mergeCell ref="B52:B53"/>
    <mergeCell ref="C52:C53"/>
    <mergeCell ref="Y52:Y53"/>
    <mergeCell ref="Z52:Z53"/>
    <mergeCell ref="AA52:AA53"/>
    <mergeCell ref="AB48:AB49"/>
    <mergeCell ref="A50:A51"/>
    <mergeCell ref="B50:B51"/>
    <mergeCell ref="C50:C51"/>
    <mergeCell ref="Y50:Y51"/>
    <mergeCell ref="Z50:Z51"/>
    <mergeCell ref="AA50:AA51"/>
    <mergeCell ref="AB50:AB51"/>
    <mergeCell ref="A48:A49"/>
    <mergeCell ref="B48:B49"/>
    <mergeCell ref="C48:C49"/>
    <mergeCell ref="Y48:Y49"/>
    <mergeCell ref="Z48:Z49"/>
    <mergeCell ref="AA48:AA49"/>
    <mergeCell ref="AB44:AB45"/>
    <mergeCell ref="A46:A47"/>
    <mergeCell ref="B46:B47"/>
    <mergeCell ref="C46:C47"/>
    <mergeCell ref="Y46:Y47"/>
    <mergeCell ref="Z46:Z47"/>
    <mergeCell ref="AA46:AA47"/>
    <mergeCell ref="AB46:AB47"/>
    <mergeCell ref="A44:A45"/>
    <mergeCell ref="B44:B45"/>
    <mergeCell ref="C44:C45"/>
    <mergeCell ref="Y44:Y45"/>
    <mergeCell ref="Z44:Z45"/>
    <mergeCell ref="AA44:AA45"/>
    <mergeCell ref="AB40:AB41"/>
    <mergeCell ref="A42:A43"/>
    <mergeCell ref="B42:B43"/>
    <mergeCell ref="C42:C43"/>
    <mergeCell ref="Y42:Y43"/>
    <mergeCell ref="Z42:Z43"/>
    <mergeCell ref="AA42:AA43"/>
    <mergeCell ref="AB42:AB43"/>
    <mergeCell ref="A40:A41"/>
    <mergeCell ref="B40:B41"/>
    <mergeCell ref="C40:C41"/>
    <mergeCell ref="Y40:Y41"/>
    <mergeCell ref="Z40:Z41"/>
    <mergeCell ref="AA40:AA41"/>
    <mergeCell ref="AB36:AB37"/>
    <mergeCell ref="A38:A39"/>
    <mergeCell ref="B38:B39"/>
    <mergeCell ref="C38:C39"/>
    <mergeCell ref="Y38:Y39"/>
    <mergeCell ref="Z38:Z39"/>
    <mergeCell ref="AA38:AA39"/>
    <mergeCell ref="AB38:AB39"/>
    <mergeCell ref="A36:A37"/>
    <mergeCell ref="B36:B37"/>
    <mergeCell ref="C36:C37"/>
    <mergeCell ref="Y36:Y37"/>
    <mergeCell ref="Z36:Z37"/>
    <mergeCell ref="AA36:AA37"/>
    <mergeCell ref="AB32:AB33"/>
    <mergeCell ref="A34:A35"/>
    <mergeCell ref="B34:B35"/>
    <mergeCell ref="C34:C35"/>
    <mergeCell ref="Y34:Y35"/>
    <mergeCell ref="Z34:Z35"/>
    <mergeCell ref="AA34:AA35"/>
    <mergeCell ref="AB34:AB35"/>
    <mergeCell ref="A32:A33"/>
    <mergeCell ref="B32:B33"/>
    <mergeCell ref="C32:C33"/>
    <mergeCell ref="Y32:Y33"/>
    <mergeCell ref="Z32:Z33"/>
    <mergeCell ref="AA32:AA33"/>
    <mergeCell ref="AB28:AB29"/>
    <mergeCell ref="A30:A31"/>
    <mergeCell ref="B30:B31"/>
    <mergeCell ref="C30:C31"/>
    <mergeCell ref="Y30:Y31"/>
    <mergeCell ref="Z30:Z31"/>
    <mergeCell ref="AA30:AA31"/>
    <mergeCell ref="AB30:AB31"/>
    <mergeCell ref="A28:A29"/>
    <mergeCell ref="B28:B29"/>
    <mergeCell ref="C28:C29"/>
    <mergeCell ref="Y28:Y29"/>
    <mergeCell ref="Z28:Z29"/>
    <mergeCell ref="AA28:AA29"/>
    <mergeCell ref="AB24:AB25"/>
    <mergeCell ref="A26:A27"/>
    <mergeCell ref="B26:B27"/>
    <mergeCell ref="C26:C27"/>
    <mergeCell ref="Y26:Y27"/>
    <mergeCell ref="Z26:Z27"/>
    <mergeCell ref="AA26:AA27"/>
    <mergeCell ref="AB26:AB27"/>
    <mergeCell ref="A24:A25"/>
    <mergeCell ref="B24:B25"/>
    <mergeCell ref="C24:C25"/>
    <mergeCell ref="Y24:Y25"/>
    <mergeCell ref="Z24:Z25"/>
    <mergeCell ref="AA24:AA25"/>
    <mergeCell ref="AB20:AB21"/>
    <mergeCell ref="A22:A23"/>
    <mergeCell ref="B22:B23"/>
    <mergeCell ref="C22:C23"/>
    <mergeCell ref="Y22:Y23"/>
    <mergeCell ref="Z22:Z23"/>
    <mergeCell ref="AA22:AA23"/>
    <mergeCell ref="AB22:AB23"/>
    <mergeCell ref="A20:A21"/>
    <mergeCell ref="B20:B21"/>
    <mergeCell ref="C20:C21"/>
    <mergeCell ref="Y20:Y21"/>
    <mergeCell ref="Z20:Z21"/>
    <mergeCell ref="AA20:AA21"/>
    <mergeCell ref="AB16:AB17"/>
    <mergeCell ref="A18:A19"/>
    <mergeCell ref="B18:B19"/>
    <mergeCell ref="C18:C19"/>
    <mergeCell ref="Y18:Y19"/>
    <mergeCell ref="Z18:Z19"/>
    <mergeCell ref="AA18:AA19"/>
    <mergeCell ref="AB18:AB19"/>
    <mergeCell ref="A16:A17"/>
    <mergeCell ref="B16:B17"/>
    <mergeCell ref="C16:C17"/>
    <mergeCell ref="Y16:Y17"/>
    <mergeCell ref="Z16:Z17"/>
    <mergeCell ref="AA16:AA17"/>
    <mergeCell ref="AB12:AB13"/>
    <mergeCell ref="A14:A15"/>
    <mergeCell ref="B14:B15"/>
    <mergeCell ref="C14:C15"/>
    <mergeCell ref="Y14:Y15"/>
    <mergeCell ref="Z14:Z15"/>
    <mergeCell ref="AA14:AA15"/>
    <mergeCell ref="AB14:AB15"/>
    <mergeCell ref="A12:A13"/>
    <mergeCell ref="B12:B13"/>
    <mergeCell ref="C12:C13"/>
    <mergeCell ref="Y12:Y13"/>
    <mergeCell ref="Z12:Z13"/>
    <mergeCell ref="AA12:AA13"/>
    <mergeCell ref="W10:W11"/>
    <mergeCell ref="X10:X11"/>
    <mergeCell ref="Y10:Y11"/>
    <mergeCell ref="Z10:Z11"/>
    <mergeCell ref="AA10:AA11"/>
    <mergeCell ref="V10:V11"/>
    <mergeCell ref="AB10:AB11"/>
    <mergeCell ref="M9:AA9"/>
    <mergeCell ref="A10:A11"/>
    <mergeCell ref="B10:B11"/>
    <mergeCell ref="C10:C11"/>
    <mergeCell ref="D10:D11"/>
    <mergeCell ref="E10:E11"/>
    <mergeCell ref="F10:F11"/>
    <mergeCell ref="G10:G11"/>
    <mergeCell ref="H10:U10"/>
    <mergeCell ref="A1:AB1"/>
    <mergeCell ref="A3:AB3"/>
    <mergeCell ref="A5:AB5"/>
    <mergeCell ref="A6:AB6"/>
    <mergeCell ref="A7:AB7"/>
    <mergeCell ref="A8:AB8"/>
  </mergeCells>
  <printOptions/>
  <pageMargins left="0.11811023622047245" right="0.11811023622047245" top="0.15748031496062992" bottom="0.15748031496062992" header="0" footer="0"/>
  <pageSetup fitToHeight="2" horizontalDpi="600" verticalDpi="600" orientation="landscape" paperSize="9" scale="55" r:id="rId1"/>
  <ignoredErrors>
    <ignoredError sqref="D14:D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3">
      <selection activeCell="A25" sqref="A25:A26"/>
    </sheetView>
  </sheetViews>
  <sheetFormatPr defaultColWidth="9.140625" defaultRowHeight="15"/>
  <cols>
    <col min="1" max="1" width="9.7109375" style="10" customWidth="1"/>
    <col min="2" max="2" width="24.7109375" style="97" customWidth="1"/>
    <col min="3" max="3" width="28.57421875" style="35" customWidth="1"/>
    <col min="4" max="4" width="3.57421875" style="10" customWidth="1"/>
    <col min="5" max="5" width="11.140625" style="10" customWidth="1"/>
    <col min="6" max="6" width="10.140625" style="10" customWidth="1"/>
    <col min="7" max="7" width="12.140625" style="10" bestFit="1" customWidth="1"/>
    <col min="8" max="9" width="2.57421875" style="10" bestFit="1" customWidth="1"/>
    <col min="10" max="11" width="3.8515625" style="10" bestFit="1" customWidth="1"/>
    <col min="12" max="12" width="3.8515625" style="80" bestFit="1" customWidth="1"/>
    <col min="13" max="17" width="3.8515625" style="10" bestFit="1" customWidth="1"/>
    <col min="18" max="18" width="3.28125" style="10" bestFit="1" customWidth="1"/>
    <col min="19" max="19" width="3.8515625" style="10" bestFit="1" customWidth="1"/>
    <col min="20" max="20" width="3.28125" style="10" bestFit="1" customWidth="1"/>
    <col min="21" max="21" width="3.8515625" style="10" bestFit="1" customWidth="1"/>
    <col min="22" max="22" width="9.7109375" style="10" bestFit="1" customWidth="1"/>
    <col min="23" max="23" width="11.28125" style="10" bestFit="1" customWidth="1"/>
    <col min="24" max="24" width="11.00390625" style="10" bestFit="1" customWidth="1"/>
    <col min="25" max="25" width="11.421875" style="10" bestFit="1" customWidth="1"/>
    <col min="26" max="26" width="7.8515625" style="10" bestFit="1" customWidth="1"/>
    <col min="27" max="27" width="6.28125" style="10" bestFit="1" customWidth="1"/>
    <col min="28" max="33" width="8.8515625" style="10" customWidth="1"/>
    <col min="34" max="34" width="26.8515625" style="10" bestFit="1" customWidth="1"/>
    <col min="35" max="35" width="42.140625" style="10" customWidth="1"/>
    <col min="36" max="16384" width="8.8515625" style="10" customWidth="1"/>
  </cols>
  <sheetData>
    <row r="1" spans="1:27" s="15" customFormat="1" ht="92.25" customHeight="1">
      <c r="A1" s="100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16" customFormat="1" ht="23.25" customHeight="1">
      <c r="A2" s="101" t="s">
        <v>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15" s="16" customFormat="1" ht="5.25" customHeight="1">
      <c r="A3" s="22"/>
      <c r="B3" s="22"/>
      <c r="C3" s="87"/>
      <c r="D3" s="19"/>
      <c r="E3" s="19"/>
      <c r="F3" s="19"/>
      <c r="G3" s="19"/>
      <c r="H3" s="19"/>
      <c r="I3" s="19"/>
      <c r="J3" s="19"/>
      <c r="K3" s="19"/>
      <c r="L3" s="19"/>
      <c r="M3" s="10"/>
      <c r="N3" s="10"/>
      <c r="O3" s="10"/>
    </row>
    <row r="4" spans="1:27" s="16" customFormat="1" ht="15" customHeight="1">
      <c r="A4" s="102" t="s">
        <v>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spans="1:27" s="16" customFormat="1" ht="15" customHeight="1">
      <c r="A5" s="103" t="s">
        <v>19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s="16" customFormat="1" ht="18" customHeight="1">
      <c r="A6" s="102" t="s">
        <v>74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s="16" customFormat="1" ht="23.25" customHeight="1">
      <c r="A7" s="104" t="s">
        <v>80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spans="1:27" s="2" customFormat="1" ht="15" customHeight="1" thickBot="1">
      <c r="A8" s="2" t="s">
        <v>22</v>
      </c>
      <c r="B8" s="17"/>
      <c r="C8" s="23"/>
      <c r="D8" s="3"/>
      <c r="F8" s="7"/>
      <c r="G8" s="7"/>
      <c r="H8" s="7"/>
      <c r="I8" s="7"/>
      <c r="J8" s="7"/>
      <c r="K8" s="7"/>
      <c r="L8" s="7"/>
      <c r="M8" s="107" t="s">
        <v>21</v>
      </c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</row>
    <row r="9" spans="1:28" s="11" customFormat="1" ht="12.75" customHeight="1">
      <c r="A9" s="154" t="s">
        <v>0</v>
      </c>
      <c r="B9" s="156" t="s">
        <v>1</v>
      </c>
      <c r="C9" s="156" t="s">
        <v>2</v>
      </c>
      <c r="D9" s="158"/>
      <c r="E9" s="156" t="s">
        <v>9</v>
      </c>
      <c r="F9" s="156" t="s">
        <v>10</v>
      </c>
      <c r="G9" s="160" t="s">
        <v>5</v>
      </c>
      <c r="H9" s="162" t="s">
        <v>81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  <c r="V9" s="156" t="s">
        <v>82</v>
      </c>
      <c r="W9" s="156" t="s">
        <v>8</v>
      </c>
      <c r="X9" s="156" t="s">
        <v>4</v>
      </c>
      <c r="Y9" s="156" t="s">
        <v>83</v>
      </c>
      <c r="Z9" s="165" t="s">
        <v>3</v>
      </c>
      <c r="AA9" s="126" t="s">
        <v>11</v>
      </c>
      <c r="AB9" s="105" t="s">
        <v>15</v>
      </c>
    </row>
    <row r="10" spans="1:28" s="35" customFormat="1" ht="33" customHeight="1" thickBot="1">
      <c r="A10" s="155"/>
      <c r="B10" s="157"/>
      <c r="C10" s="157"/>
      <c r="D10" s="159"/>
      <c r="E10" s="157"/>
      <c r="F10" s="157"/>
      <c r="G10" s="161"/>
      <c r="H10" s="88">
        <v>1</v>
      </c>
      <c r="I10" s="88">
        <v>2</v>
      </c>
      <c r="J10" s="88">
        <v>3</v>
      </c>
      <c r="K10" s="88">
        <v>4</v>
      </c>
      <c r="L10" s="88">
        <v>5</v>
      </c>
      <c r="M10" s="32">
        <v>6</v>
      </c>
      <c r="N10" s="32">
        <v>7</v>
      </c>
      <c r="O10" s="32">
        <v>8</v>
      </c>
      <c r="P10" s="32">
        <v>9</v>
      </c>
      <c r="Q10" s="32">
        <v>10</v>
      </c>
      <c r="R10" s="32">
        <v>11</v>
      </c>
      <c r="S10" s="32">
        <v>12</v>
      </c>
      <c r="T10" s="32">
        <v>13</v>
      </c>
      <c r="U10" s="32">
        <v>14</v>
      </c>
      <c r="V10" s="157"/>
      <c r="W10" s="157"/>
      <c r="X10" s="157"/>
      <c r="Y10" s="157"/>
      <c r="Z10" s="166"/>
      <c r="AA10" s="127"/>
      <c r="AB10" s="106"/>
    </row>
    <row r="11" spans="1:28" s="41" customFormat="1" ht="24.75" customHeight="1">
      <c r="A11" s="167">
        <v>30</v>
      </c>
      <c r="B11" s="169" t="s">
        <v>79</v>
      </c>
      <c r="C11" s="171" t="s">
        <v>65</v>
      </c>
      <c r="D11" s="65">
        <v>1</v>
      </c>
      <c r="E11" s="12">
        <v>0.04305555555555556</v>
      </c>
      <c r="F11" s="12">
        <v>0.04683773148148148</v>
      </c>
      <c r="G11" s="48">
        <f aca="true" t="shared" si="0" ref="G11:G24">F11-E11</f>
        <v>0.003782175925925918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50">
        <f aca="true" t="shared" si="1" ref="V11:V24">SUM(H11:U11)</f>
        <v>0</v>
      </c>
      <c r="W11" s="51">
        <v>0</v>
      </c>
      <c r="X11" s="48">
        <f aca="true" t="shared" si="2" ref="X11:X24">SUM(G11+W11)</f>
        <v>0.003782175925925918</v>
      </c>
      <c r="Y11" s="173">
        <f>X12</f>
        <v>0.003633564814814802</v>
      </c>
      <c r="Z11" s="134">
        <v>1</v>
      </c>
      <c r="AA11" s="135">
        <v>300</v>
      </c>
      <c r="AB11" s="136" t="s">
        <v>77</v>
      </c>
    </row>
    <row r="12" spans="1:28" s="41" customFormat="1" ht="24.75" customHeight="1" thickBot="1">
      <c r="A12" s="168"/>
      <c r="B12" s="170"/>
      <c r="C12" s="172"/>
      <c r="D12" s="42">
        <v>2</v>
      </c>
      <c r="E12" s="13">
        <v>0.08611111111111112</v>
      </c>
      <c r="F12" s="13">
        <v>0.08916597222222222</v>
      </c>
      <c r="G12" s="43">
        <f t="shared" si="0"/>
        <v>0.0030548611111110985</v>
      </c>
      <c r="H12" s="89">
        <v>0</v>
      </c>
      <c r="I12" s="89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50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5">
        <f t="shared" si="1"/>
        <v>50</v>
      </c>
      <c r="W12" s="46">
        <v>0.0005787037037037038</v>
      </c>
      <c r="X12" s="90">
        <f t="shared" si="2"/>
        <v>0.003633564814814802</v>
      </c>
      <c r="Y12" s="174"/>
      <c r="Z12" s="123"/>
      <c r="AA12" s="125"/>
      <c r="AB12" s="129"/>
    </row>
    <row r="13" spans="1:28" s="41" customFormat="1" ht="24.75" customHeight="1">
      <c r="A13" s="175">
        <v>29</v>
      </c>
      <c r="B13" s="169" t="s">
        <v>78</v>
      </c>
      <c r="C13" s="171" t="s">
        <v>94</v>
      </c>
      <c r="D13" s="91">
        <v>1</v>
      </c>
      <c r="E13" s="12">
        <v>0.0375</v>
      </c>
      <c r="F13" s="12">
        <v>0.04045740740740741</v>
      </c>
      <c r="G13" s="48">
        <f t="shared" si="0"/>
        <v>0.0029574074074074086</v>
      </c>
      <c r="H13" s="61">
        <v>0</v>
      </c>
      <c r="I13" s="61">
        <v>0</v>
      </c>
      <c r="J13" s="61">
        <v>50</v>
      </c>
      <c r="K13" s="61">
        <v>50</v>
      </c>
      <c r="L13" s="61">
        <v>0</v>
      </c>
      <c r="M13" s="61">
        <v>0</v>
      </c>
      <c r="N13" s="61">
        <v>0</v>
      </c>
      <c r="O13" s="61">
        <v>0</v>
      </c>
      <c r="P13" s="61">
        <v>50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50">
        <f t="shared" si="1"/>
        <v>150</v>
      </c>
      <c r="W13" s="51">
        <v>0.001736111111111111</v>
      </c>
      <c r="X13" s="92">
        <f t="shared" si="2"/>
        <v>0.00469351851851852</v>
      </c>
      <c r="Y13" s="173">
        <f>X13</f>
        <v>0.00469351851851852</v>
      </c>
      <c r="Z13" s="134">
        <v>2</v>
      </c>
      <c r="AA13" s="135">
        <v>285</v>
      </c>
      <c r="AB13" s="136" t="s">
        <v>77</v>
      </c>
    </row>
    <row r="14" spans="1:28" s="41" customFormat="1" ht="24.75" customHeight="1" thickBot="1">
      <c r="A14" s="176"/>
      <c r="B14" s="170"/>
      <c r="C14" s="172"/>
      <c r="D14" s="93">
        <v>2</v>
      </c>
      <c r="E14" s="94">
        <v>0.08055555555555556</v>
      </c>
      <c r="F14" s="13">
        <v>0.08388773148148149</v>
      </c>
      <c r="G14" s="43">
        <f t="shared" si="0"/>
        <v>0.003332175925925926</v>
      </c>
      <c r="H14" s="44">
        <v>0</v>
      </c>
      <c r="I14" s="44">
        <v>0</v>
      </c>
      <c r="J14" s="44">
        <v>0</v>
      </c>
      <c r="K14" s="44">
        <v>0</v>
      </c>
      <c r="L14" s="44">
        <v>50</v>
      </c>
      <c r="M14" s="44">
        <v>50</v>
      </c>
      <c r="N14" s="44">
        <v>0</v>
      </c>
      <c r="O14" s="44">
        <v>0</v>
      </c>
      <c r="P14" s="44">
        <v>50</v>
      </c>
      <c r="Q14" s="44">
        <v>0</v>
      </c>
      <c r="R14" s="44">
        <v>0</v>
      </c>
      <c r="S14" s="44">
        <v>5</v>
      </c>
      <c r="T14" s="44">
        <v>0</v>
      </c>
      <c r="U14" s="44">
        <v>0</v>
      </c>
      <c r="V14" s="45">
        <f t="shared" si="1"/>
        <v>155</v>
      </c>
      <c r="W14" s="46">
        <v>0.0017939814814814815</v>
      </c>
      <c r="X14" s="90">
        <f t="shared" si="2"/>
        <v>0.005126157407407407</v>
      </c>
      <c r="Y14" s="174"/>
      <c r="Z14" s="123"/>
      <c r="AA14" s="125"/>
      <c r="AB14" s="129"/>
    </row>
    <row r="15" spans="1:28" s="41" customFormat="1" ht="24.75" customHeight="1">
      <c r="A15" s="177">
        <v>31</v>
      </c>
      <c r="B15" s="169" t="s">
        <v>62</v>
      </c>
      <c r="C15" s="171" t="s">
        <v>67</v>
      </c>
      <c r="D15" s="91">
        <v>1</v>
      </c>
      <c r="E15" s="12">
        <v>0.04027777777777778</v>
      </c>
      <c r="F15" s="12">
        <v>0.04319722222222222</v>
      </c>
      <c r="G15" s="48">
        <f t="shared" si="0"/>
        <v>0.00291944444444444</v>
      </c>
      <c r="H15" s="49">
        <v>0</v>
      </c>
      <c r="I15" s="49">
        <v>0</v>
      </c>
      <c r="J15" s="49">
        <v>0</v>
      </c>
      <c r="K15" s="49">
        <v>0</v>
      </c>
      <c r="L15" s="49">
        <v>50</v>
      </c>
      <c r="M15" s="49">
        <v>50</v>
      </c>
      <c r="N15" s="49">
        <v>50</v>
      </c>
      <c r="O15" s="49">
        <v>50</v>
      </c>
      <c r="P15" s="49">
        <v>50</v>
      </c>
      <c r="Q15" s="49">
        <v>50</v>
      </c>
      <c r="R15" s="49">
        <v>0</v>
      </c>
      <c r="S15" s="49">
        <v>0</v>
      </c>
      <c r="T15" s="49">
        <v>0</v>
      </c>
      <c r="U15" s="49">
        <v>0</v>
      </c>
      <c r="V15" s="50">
        <f t="shared" si="1"/>
        <v>300</v>
      </c>
      <c r="W15" s="51">
        <v>0.003472222222222222</v>
      </c>
      <c r="X15" s="48">
        <f t="shared" si="2"/>
        <v>0.006391666666666662</v>
      </c>
      <c r="Y15" s="173">
        <f>X16</f>
        <v>0.004845949074074075</v>
      </c>
      <c r="Z15" s="134">
        <v>3</v>
      </c>
      <c r="AA15" s="135">
        <v>270</v>
      </c>
      <c r="AB15" s="136"/>
    </row>
    <row r="16" spans="1:28" s="41" customFormat="1" ht="24.75" customHeight="1" thickBot="1">
      <c r="A16" s="178"/>
      <c r="B16" s="170"/>
      <c r="C16" s="172"/>
      <c r="D16" s="93">
        <v>2</v>
      </c>
      <c r="E16" s="13">
        <v>0.08333333333333333</v>
      </c>
      <c r="F16" s="13">
        <v>0.08644317129629629</v>
      </c>
      <c r="G16" s="43">
        <f t="shared" si="0"/>
        <v>0.0031098379629629636</v>
      </c>
      <c r="H16" s="44">
        <v>0</v>
      </c>
      <c r="I16" s="44">
        <v>0</v>
      </c>
      <c r="J16" s="44">
        <v>50</v>
      </c>
      <c r="K16" s="44">
        <v>50</v>
      </c>
      <c r="L16" s="44">
        <v>0</v>
      </c>
      <c r="M16" s="44">
        <v>0</v>
      </c>
      <c r="N16" s="44">
        <v>0</v>
      </c>
      <c r="O16" s="44">
        <v>0</v>
      </c>
      <c r="P16" s="44">
        <v>50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f t="shared" si="1"/>
        <v>150</v>
      </c>
      <c r="W16" s="46">
        <v>0.001736111111111111</v>
      </c>
      <c r="X16" s="43">
        <f t="shared" si="2"/>
        <v>0.004845949074074075</v>
      </c>
      <c r="Y16" s="174"/>
      <c r="Z16" s="123"/>
      <c r="AA16" s="125"/>
      <c r="AB16" s="129"/>
    </row>
    <row r="17" spans="1:28" s="41" customFormat="1" ht="24.75" customHeight="1">
      <c r="A17" s="177">
        <v>33</v>
      </c>
      <c r="B17" s="169" t="s">
        <v>60</v>
      </c>
      <c r="C17" s="171" t="s">
        <v>68</v>
      </c>
      <c r="D17" s="91">
        <v>1</v>
      </c>
      <c r="E17" s="12">
        <v>0.034027777777777775</v>
      </c>
      <c r="F17" s="12">
        <v>0.03717696759259259</v>
      </c>
      <c r="G17" s="48">
        <f t="shared" si="0"/>
        <v>0.0031491898148148165</v>
      </c>
      <c r="H17" s="49">
        <v>0</v>
      </c>
      <c r="I17" s="49">
        <v>5</v>
      </c>
      <c r="J17" s="49">
        <v>0</v>
      </c>
      <c r="K17" s="49">
        <v>0</v>
      </c>
      <c r="L17" s="49">
        <v>50</v>
      </c>
      <c r="M17" s="49">
        <v>50</v>
      </c>
      <c r="N17" s="49">
        <v>50</v>
      </c>
      <c r="O17" s="49">
        <v>50</v>
      </c>
      <c r="P17" s="49">
        <v>50</v>
      </c>
      <c r="Q17" s="49">
        <v>50</v>
      </c>
      <c r="R17" s="49">
        <v>0</v>
      </c>
      <c r="S17" s="49">
        <v>50</v>
      </c>
      <c r="T17" s="49">
        <v>0</v>
      </c>
      <c r="U17" s="49">
        <v>0</v>
      </c>
      <c r="V17" s="50">
        <f t="shared" si="1"/>
        <v>355</v>
      </c>
      <c r="W17" s="51">
        <v>0.004050925925925926</v>
      </c>
      <c r="X17" s="48">
        <f t="shared" si="2"/>
        <v>0.007200115740740742</v>
      </c>
      <c r="Y17" s="173">
        <f>X18</f>
        <v>0.005331944444444444</v>
      </c>
      <c r="Z17" s="134">
        <v>4</v>
      </c>
      <c r="AA17" s="135">
        <v>255</v>
      </c>
      <c r="AB17" s="136"/>
    </row>
    <row r="18" spans="1:28" s="41" customFormat="1" ht="24.75" customHeight="1" thickBot="1">
      <c r="A18" s="178"/>
      <c r="B18" s="170"/>
      <c r="C18" s="172"/>
      <c r="D18" s="93">
        <v>2</v>
      </c>
      <c r="E18" s="13">
        <v>0.07777777777777778</v>
      </c>
      <c r="F18" s="13">
        <v>0.08073703703703704</v>
      </c>
      <c r="G18" s="43">
        <f t="shared" si="0"/>
        <v>0.0029592592592592587</v>
      </c>
      <c r="H18" s="44">
        <v>0</v>
      </c>
      <c r="I18" s="44">
        <v>0</v>
      </c>
      <c r="J18" s="44">
        <v>50</v>
      </c>
      <c r="K18" s="44">
        <v>50</v>
      </c>
      <c r="L18" s="44">
        <v>0</v>
      </c>
      <c r="M18" s="44">
        <v>50</v>
      </c>
      <c r="N18" s="44">
        <v>0</v>
      </c>
      <c r="O18" s="44">
        <v>0</v>
      </c>
      <c r="P18" s="44">
        <v>50</v>
      </c>
      <c r="Q18" s="44">
        <v>0</v>
      </c>
      <c r="R18" s="44">
        <v>0</v>
      </c>
      <c r="S18" s="44">
        <v>5</v>
      </c>
      <c r="T18" s="44">
        <v>0</v>
      </c>
      <c r="U18" s="44">
        <v>0</v>
      </c>
      <c r="V18" s="45">
        <f t="shared" si="1"/>
        <v>205</v>
      </c>
      <c r="W18" s="46">
        <v>0.002372685185185185</v>
      </c>
      <c r="X18" s="90">
        <f t="shared" si="2"/>
        <v>0.005331944444444444</v>
      </c>
      <c r="Y18" s="174"/>
      <c r="Z18" s="138"/>
      <c r="AA18" s="125"/>
      <c r="AB18" s="129"/>
    </row>
    <row r="19" spans="1:28" s="41" customFormat="1" ht="24.75" customHeight="1">
      <c r="A19" s="177">
        <v>28</v>
      </c>
      <c r="B19" s="169" t="s">
        <v>49</v>
      </c>
      <c r="C19" s="171" t="s">
        <v>66</v>
      </c>
      <c r="D19" s="91">
        <v>1</v>
      </c>
      <c r="E19" s="12">
        <v>0.025694444444444447</v>
      </c>
      <c r="F19" s="12">
        <v>0.02915046296296296</v>
      </c>
      <c r="G19" s="48">
        <f t="shared" si="0"/>
        <v>0.0034560185185185145</v>
      </c>
      <c r="H19" s="49">
        <v>0</v>
      </c>
      <c r="I19" s="49">
        <v>0</v>
      </c>
      <c r="J19" s="49">
        <v>0</v>
      </c>
      <c r="K19" s="49">
        <v>50</v>
      </c>
      <c r="L19" s="49">
        <v>50</v>
      </c>
      <c r="M19" s="49">
        <v>50</v>
      </c>
      <c r="N19" s="49">
        <v>50</v>
      </c>
      <c r="O19" s="49">
        <v>50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50">
        <f t="shared" si="1"/>
        <v>250</v>
      </c>
      <c r="W19" s="51">
        <v>0.002893518518518519</v>
      </c>
      <c r="X19" s="48">
        <f t="shared" si="2"/>
        <v>0.006349537037037034</v>
      </c>
      <c r="Y19" s="173">
        <f>X19</f>
        <v>0.006349537037037034</v>
      </c>
      <c r="Z19" s="134">
        <v>5</v>
      </c>
      <c r="AA19" s="135">
        <v>240</v>
      </c>
      <c r="AB19" s="136"/>
    </row>
    <row r="20" spans="1:28" s="41" customFormat="1" ht="24.75" customHeight="1" thickBot="1">
      <c r="A20" s="178"/>
      <c r="B20" s="170"/>
      <c r="C20" s="172"/>
      <c r="D20" s="93">
        <v>2</v>
      </c>
      <c r="E20" s="13">
        <v>0.06944444444444443</v>
      </c>
      <c r="F20" s="13">
        <v>0.07265069444444444</v>
      </c>
      <c r="G20" s="43">
        <f t="shared" si="0"/>
        <v>0.0032062500000000077</v>
      </c>
      <c r="H20" s="89">
        <v>0</v>
      </c>
      <c r="I20" s="89">
        <v>0</v>
      </c>
      <c r="J20" s="44">
        <v>0</v>
      </c>
      <c r="K20" s="44">
        <v>5</v>
      </c>
      <c r="L20" s="44">
        <v>50</v>
      </c>
      <c r="M20" s="44">
        <v>50</v>
      </c>
      <c r="N20" s="44">
        <v>50</v>
      </c>
      <c r="O20" s="44">
        <v>50</v>
      </c>
      <c r="P20" s="44">
        <v>50</v>
      </c>
      <c r="Q20" s="44">
        <v>0</v>
      </c>
      <c r="R20" s="44">
        <v>0</v>
      </c>
      <c r="S20" s="44">
        <v>0</v>
      </c>
      <c r="T20" s="44">
        <v>0</v>
      </c>
      <c r="U20" s="44">
        <v>50</v>
      </c>
      <c r="V20" s="45">
        <f t="shared" si="1"/>
        <v>305</v>
      </c>
      <c r="W20" s="46">
        <v>0.003530092592592592</v>
      </c>
      <c r="X20" s="90">
        <f t="shared" si="2"/>
        <v>0.006736342592592599</v>
      </c>
      <c r="Y20" s="174"/>
      <c r="Z20" s="123"/>
      <c r="AA20" s="125"/>
      <c r="AB20" s="129"/>
    </row>
    <row r="21" spans="1:28" s="41" customFormat="1" ht="24.75" customHeight="1">
      <c r="A21" s="175">
        <v>32</v>
      </c>
      <c r="B21" s="169" t="s">
        <v>61</v>
      </c>
      <c r="C21" s="171" t="s">
        <v>64</v>
      </c>
      <c r="D21" s="65">
        <v>1</v>
      </c>
      <c r="E21" s="12">
        <v>0.03125</v>
      </c>
      <c r="F21" s="12">
        <v>0.037015625</v>
      </c>
      <c r="G21" s="48">
        <f t="shared" si="0"/>
        <v>0.005765625000000003</v>
      </c>
      <c r="H21" s="49">
        <v>0</v>
      </c>
      <c r="I21" s="49">
        <v>0</v>
      </c>
      <c r="J21" s="49">
        <v>50</v>
      </c>
      <c r="K21" s="49">
        <v>50</v>
      </c>
      <c r="L21" s="49">
        <v>0</v>
      </c>
      <c r="M21" s="49">
        <v>50</v>
      </c>
      <c r="N21" s="49">
        <v>0</v>
      </c>
      <c r="O21" s="49">
        <v>0</v>
      </c>
      <c r="P21" s="49">
        <v>50</v>
      </c>
      <c r="Q21" s="49">
        <v>0</v>
      </c>
      <c r="R21" s="49">
        <v>0</v>
      </c>
      <c r="S21" s="49">
        <v>50</v>
      </c>
      <c r="T21" s="49">
        <v>0</v>
      </c>
      <c r="U21" s="49">
        <v>50</v>
      </c>
      <c r="V21" s="50">
        <f t="shared" si="1"/>
        <v>300</v>
      </c>
      <c r="W21" s="51">
        <v>0.003472222222222222</v>
      </c>
      <c r="X21" s="48">
        <f t="shared" si="2"/>
        <v>0.009237847222222225</v>
      </c>
      <c r="Y21" s="173">
        <f>X22</f>
        <v>0.006939814814814819</v>
      </c>
      <c r="Z21" s="134">
        <v>6</v>
      </c>
      <c r="AA21" s="135">
        <v>225</v>
      </c>
      <c r="AB21" s="136"/>
    </row>
    <row r="22" spans="1:28" s="41" customFormat="1" ht="24.75" customHeight="1" thickBot="1">
      <c r="A22" s="176"/>
      <c r="B22" s="170"/>
      <c r="C22" s="172"/>
      <c r="D22" s="42">
        <v>2</v>
      </c>
      <c r="E22" s="13">
        <v>0.075</v>
      </c>
      <c r="F22" s="13">
        <v>0.07835185185185185</v>
      </c>
      <c r="G22" s="43">
        <f t="shared" si="0"/>
        <v>0.003351851851851856</v>
      </c>
      <c r="H22" s="44">
        <v>0</v>
      </c>
      <c r="I22" s="44">
        <v>0</v>
      </c>
      <c r="J22" s="44">
        <v>50</v>
      </c>
      <c r="K22" s="44">
        <v>50</v>
      </c>
      <c r="L22" s="44">
        <v>50</v>
      </c>
      <c r="M22" s="44">
        <v>5</v>
      </c>
      <c r="N22" s="44">
        <v>0</v>
      </c>
      <c r="O22" s="44">
        <v>0</v>
      </c>
      <c r="P22" s="44">
        <v>50</v>
      </c>
      <c r="Q22" s="44">
        <v>50</v>
      </c>
      <c r="R22" s="44">
        <v>0</v>
      </c>
      <c r="S22" s="44">
        <v>5</v>
      </c>
      <c r="T22" s="44">
        <v>0</v>
      </c>
      <c r="U22" s="44">
        <v>50</v>
      </c>
      <c r="V22" s="45">
        <f t="shared" si="1"/>
        <v>310</v>
      </c>
      <c r="W22" s="46">
        <v>0.003587962962962963</v>
      </c>
      <c r="X22" s="90">
        <f t="shared" si="2"/>
        <v>0.006939814814814819</v>
      </c>
      <c r="Y22" s="174"/>
      <c r="Z22" s="138"/>
      <c r="AA22" s="125"/>
      <c r="AB22" s="129"/>
    </row>
    <row r="23" spans="1:28" s="41" customFormat="1" ht="24.75" customHeight="1">
      <c r="A23" s="175">
        <v>35</v>
      </c>
      <c r="B23" s="169" t="s">
        <v>58</v>
      </c>
      <c r="C23" s="171" t="s">
        <v>95</v>
      </c>
      <c r="D23" s="91">
        <v>1</v>
      </c>
      <c r="E23" s="12">
        <v>0.02847222222222222</v>
      </c>
      <c r="F23" s="12">
        <v>0.031326736111111114</v>
      </c>
      <c r="G23" s="48">
        <f t="shared" si="0"/>
        <v>0.0028545138888888925</v>
      </c>
      <c r="H23" s="49">
        <v>0</v>
      </c>
      <c r="I23" s="49">
        <v>0</v>
      </c>
      <c r="J23" s="49">
        <v>50</v>
      </c>
      <c r="K23" s="49">
        <v>50</v>
      </c>
      <c r="L23" s="49">
        <v>0</v>
      </c>
      <c r="M23" s="49">
        <v>50</v>
      </c>
      <c r="N23" s="49">
        <v>5</v>
      </c>
      <c r="O23" s="49">
        <v>5</v>
      </c>
      <c r="P23" s="49">
        <v>50</v>
      </c>
      <c r="Q23" s="49">
        <v>50</v>
      </c>
      <c r="R23" s="49">
        <v>0</v>
      </c>
      <c r="S23" s="49">
        <v>50</v>
      </c>
      <c r="T23" s="49">
        <v>0</v>
      </c>
      <c r="U23" s="49">
        <v>50</v>
      </c>
      <c r="V23" s="50">
        <f t="shared" si="1"/>
        <v>360</v>
      </c>
      <c r="W23" s="51">
        <v>0.004166666666666667</v>
      </c>
      <c r="X23" s="48">
        <f t="shared" si="2"/>
        <v>0.007021180555555559</v>
      </c>
      <c r="Y23" s="173">
        <f>X23</f>
        <v>0.007021180555555559</v>
      </c>
      <c r="Z23" s="134">
        <v>7</v>
      </c>
      <c r="AA23" s="135">
        <v>210</v>
      </c>
      <c r="AB23" s="136"/>
    </row>
    <row r="24" spans="1:28" s="41" customFormat="1" ht="24.75" customHeight="1" thickBot="1">
      <c r="A24" s="176"/>
      <c r="B24" s="170"/>
      <c r="C24" s="172"/>
      <c r="D24" s="93">
        <v>2</v>
      </c>
      <c r="E24" s="13">
        <v>0.07222222222222223</v>
      </c>
      <c r="F24" s="13">
        <v>0.07628287037037036</v>
      </c>
      <c r="G24" s="43">
        <f t="shared" si="0"/>
        <v>0.004060648148148133</v>
      </c>
      <c r="H24" s="44">
        <v>0</v>
      </c>
      <c r="I24" s="44">
        <v>0</v>
      </c>
      <c r="J24" s="44">
        <v>50</v>
      </c>
      <c r="K24" s="44">
        <v>50</v>
      </c>
      <c r="L24" s="44">
        <v>0</v>
      </c>
      <c r="M24" s="44">
        <v>50</v>
      </c>
      <c r="N24" s="44">
        <v>50</v>
      </c>
      <c r="O24" s="44">
        <v>0</v>
      </c>
      <c r="P24" s="44">
        <v>50</v>
      </c>
      <c r="Q24" s="44">
        <v>50</v>
      </c>
      <c r="R24" s="44">
        <v>0</v>
      </c>
      <c r="S24" s="44">
        <v>5</v>
      </c>
      <c r="T24" s="44">
        <v>0</v>
      </c>
      <c r="U24" s="44">
        <v>50</v>
      </c>
      <c r="V24" s="45">
        <f t="shared" si="1"/>
        <v>355</v>
      </c>
      <c r="W24" s="46">
        <v>0.004108796296296297</v>
      </c>
      <c r="X24" s="90">
        <f t="shared" si="2"/>
        <v>0.00816944444444443</v>
      </c>
      <c r="Y24" s="174"/>
      <c r="Z24" s="123"/>
      <c r="AA24" s="125"/>
      <c r="AB24" s="129"/>
    </row>
    <row r="25" spans="1:28" s="41" customFormat="1" ht="24.75" customHeight="1">
      <c r="A25" s="167">
        <v>34</v>
      </c>
      <c r="B25" s="169" t="s">
        <v>59</v>
      </c>
      <c r="C25" s="171" t="s">
        <v>63</v>
      </c>
      <c r="D25" s="91">
        <v>1</v>
      </c>
      <c r="E25" s="179" t="s">
        <v>96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  <c r="Z25" s="134">
        <v>8</v>
      </c>
      <c r="AA25" s="135">
        <v>195</v>
      </c>
      <c r="AB25" s="136"/>
    </row>
    <row r="26" spans="1:28" s="41" customFormat="1" ht="24.75" customHeight="1" thickBot="1">
      <c r="A26" s="168"/>
      <c r="B26" s="170"/>
      <c r="C26" s="172"/>
      <c r="D26" s="52" t="s">
        <v>7</v>
      </c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4"/>
      <c r="Z26" s="123"/>
      <c r="AA26" s="125"/>
      <c r="AB26" s="129"/>
    </row>
    <row r="27" spans="1:27" s="41" customFormat="1" ht="13.5" customHeight="1">
      <c r="A27" s="69"/>
      <c r="B27" s="21"/>
      <c r="C27" s="95"/>
      <c r="D27" s="71"/>
      <c r="E27" s="20"/>
      <c r="F27" s="20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75"/>
      <c r="X27" s="72"/>
      <c r="Y27" s="76"/>
      <c r="Z27" s="77"/>
      <c r="AA27" s="78"/>
    </row>
    <row r="28" spans="1:15" s="2" customFormat="1" ht="19.5" customHeight="1">
      <c r="A28" s="7"/>
      <c r="B28" s="4" t="s">
        <v>13</v>
      </c>
      <c r="C28" s="23"/>
      <c r="D28" s="2" t="s">
        <v>14</v>
      </c>
      <c r="E28" s="5"/>
      <c r="F28" s="5"/>
      <c r="G28" s="5"/>
      <c r="H28" s="5"/>
      <c r="I28" s="5"/>
      <c r="J28" s="5"/>
      <c r="K28" s="5"/>
      <c r="L28" s="5"/>
      <c r="M28" s="5"/>
      <c r="N28" s="3"/>
      <c r="O28" s="3"/>
    </row>
    <row r="29" spans="1:15" s="2" customFormat="1" ht="19.5" customHeight="1">
      <c r="A29" s="3"/>
      <c r="B29" s="14"/>
      <c r="C29" s="23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  <c r="O29" s="3"/>
    </row>
    <row r="30" spans="1:15" s="2" customFormat="1" ht="13.5">
      <c r="A30" s="7"/>
      <c r="B30" s="4" t="s">
        <v>12</v>
      </c>
      <c r="C30" s="23"/>
      <c r="D30" s="7" t="s">
        <v>16</v>
      </c>
      <c r="E30" s="5"/>
      <c r="F30" s="5"/>
      <c r="G30" s="5"/>
      <c r="H30" s="5"/>
      <c r="I30" s="5"/>
      <c r="J30" s="5"/>
      <c r="K30" s="5"/>
      <c r="L30" s="5"/>
      <c r="M30" s="5"/>
      <c r="N30" s="8"/>
      <c r="O30" s="8"/>
    </row>
    <row r="31" spans="2:4" s="16" customFormat="1" ht="13.5">
      <c r="B31" s="4"/>
      <c r="C31" s="96"/>
      <c r="D31" s="2"/>
    </row>
    <row r="35" spans="2:3" s="80" customFormat="1" ht="13.5">
      <c r="B35" s="98"/>
      <c r="C35" s="99"/>
    </row>
    <row r="36" spans="2:3" s="80" customFormat="1" ht="13.5">
      <c r="B36" s="98"/>
      <c r="C36" s="99"/>
    </row>
    <row r="37" spans="2:3" s="80" customFormat="1" ht="13.5">
      <c r="B37" s="98"/>
      <c r="C37" s="99"/>
    </row>
    <row r="38" spans="5:27" s="82" customFormat="1" ht="17.25" customHeight="1">
      <c r="E38" s="83"/>
      <c r="F38" s="83"/>
      <c r="G38" s="18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18"/>
      <c r="X38" s="84"/>
      <c r="Y38" s="151"/>
      <c r="Z38" s="152"/>
      <c r="AA38" s="150"/>
    </row>
    <row r="39" spans="1:27" s="41" customFormat="1" ht="17.25" customHeight="1">
      <c r="A39" s="82"/>
      <c r="B39" s="82"/>
      <c r="E39" s="83"/>
      <c r="F39" s="83"/>
      <c r="G39" s="18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18"/>
      <c r="X39" s="84"/>
      <c r="Y39" s="151"/>
      <c r="Z39" s="152"/>
      <c r="AA39" s="150"/>
    </row>
    <row r="40" spans="1:27" s="41" customFormat="1" ht="17.25" customHeight="1">
      <c r="A40" s="82"/>
      <c r="B40" s="82"/>
      <c r="C40" s="82"/>
      <c r="D40" s="83"/>
      <c r="E40" s="83"/>
      <c r="F40" s="83"/>
      <c r="G40" s="18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18"/>
      <c r="X40" s="84"/>
      <c r="Y40" s="151"/>
      <c r="Z40" s="152"/>
      <c r="AA40" s="150"/>
    </row>
    <row r="41" spans="1:27" s="41" customFormat="1" ht="17.25" customHeight="1">
      <c r="A41" s="82"/>
      <c r="B41" s="82"/>
      <c r="C41" s="82"/>
      <c r="D41" s="83"/>
      <c r="E41" s="83"/>
      <c r="F41" s="83"/>
      <c r="G41" s="18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18"/>
      <c r="X41" s="84"/>
      <c r="Y41" s="151"/>
      <c r="Z41" s="152"/>
      <c r="AA41" s="150"/>
    </row>
    <row r="42" spans="1:27" s="41" customFormat="1" ht="17.25" customHeight="1">
      <c r="A42" s="82"/>
      <c r="B42" s="82"/>
      <c r="C42" s="82"/>
      <c r="D42" s="83"/>
      <c r="E42" s="83"/>
      <c r="F42" s="83"/>
      <c r="G42" s="18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18"/>
      <c r="X42" s="84"/>
      <c r="Y42" s="151"/>
      <c r="Z42" s="152"/>
      <c r="AA42" s="150"/>
    </row>
    <row r="43" spans="1:27" s="41" customFormat="1" ht="17.25" customHeight="1">
      <c r="A43" s="82"/>
      <c r="B43" s="82"/>
      <c r="C43" s="82"/>
      <c r="D43" s="83"/>
      <c r="E43" s="83"/>
      <c r="F43" s="83"/>
      <c r="G43" s="18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18"/>
      <c r="X43" s="84"/>
      <c r="Y43" s="151"/>
      <c r="Z43" s="152"/>
      <c r="AA43" s="150"/>
    </row>
    <row r="44" spans="2:12" s="2" customFormat="1" ht="28.5" customHeight="1">
      <c r="B44" s="4"/>
      <c r="C44" s="23"/>
      <c r="D44" s="4"/>
      <c r="E44" s="4"/>
      <c r="F44" s="4"/>
      <c r="G44" s="153"/>
      <c r="H44" s="153"/>
      <c r="I44" s="153"/>
      <c r="J44" s="153"/>
      <c r="K44" s="153"/>
      <c r="L44" s="153"/>
    </row>
    <row r="45" spans="2:9" s="2" customFormat="1" ht="19.5" customHeight="1">
      <c r="B45" s="4"/>
      <c r="C45" s="23"/>
      <c r="G45" s="86"/>
      <c r="H45" s="3"/>
      <c r="I45" s="3"/>
    </row>
    <row r="46" spans="1:9" s="2" customFormat="1" ht="19.5" customHeight="1">
      <c r="A46" s="3"/>
      <c r="B46" s="14"/>
      <c r="C46" s="9"/>
      <c r="D46" s="3"/>
      <c r="E46" s="3"/>
      <c r="F46" s="3"/>
      <c r="G46" s="7"/>
      <c r="H46" s="3"/>
      <c r="I46" s="3"/>
    </row>
    <row r="47" spans="2:9" s="2" customFormat="1" ht="13.5">
      <c r="B47" s="4"/>
      <c r="C47" s="23"/>
      <c r="G47" s="86"/>
      <c r="H47" s="8"/>
      <c r="I47" s="8"/>
    </row>
  </sheetData>
  <sheetProtection/>
  <mergeCells count="88">
    <mergeCell ref="Y42:Y43"/>
    <mergeCell ref="Z42:Z43"/>
    <mergeCell ref="AA42:AA43"/>
    <mergeCell ref="G44:L44"/>
    <mergeCell ref="Y38:Y39"/>
    <mergeCell ref="Z38:Z39"/>
    <mergeCell ref="AA38:AA39"/>
    <mergeCell ref="Y40:Y41"/>
    <mergeCell ref="Z40:Z41"/>
    <mergeCell ref="AA40:AA41"/>
    <mergeCell ref="AB23:AB24"/>
    <mergeCell ref="A25:A26"/>
    <mergeCell ref="B25:B26"/>
    <mergeCell ref="C25:C26"/>
    <mergeCell ref="E25:Y26"/>
    <mergeCell ref="Z25:Z26"/>
    <mergeCell ref="AA25:AA26"/>
    <mergeCell ref="AB25:AB26"/>
    <mergeCell ref="A23:A24"/>
    <mergeCell ref="B23:B24"/>
    <mergeCell ref="C23:C24"/>
    <mergeCell ref="Y23:Y24"/>
    <mergeCell ref="Z23:Z24"/>
    <mergeCell ref="AA23:AA24"/>
    <mergeCell ref="AB19:AB20"/>
    <mergeCell ref="A21:A22"/>
    <mergeCell ref="B21:B22"/>
    <mergeCell ref="C21:C22"/>
    <mergeCell ref="Y21:Y22"/>
    <mergeCell ref="Z21:Z22"/>
    <mergeCell ref="AA21:AA22"/>
    <mergeCell ref="AB21:AB22"/>
    <mergeCell ref="A19:A20"/>
    <mergeCell ref="B19:B20"/>
    <mergeCell ref="C19:C20"/>
    <mergeCell ref="Y19:Y20"/>
    <mergeCell ref="Z19:Z20"/>
    <mergeCell ref="AA19:AA20"/>
    <mergeCell ref="AB15:AB16"/>
    <mergeCell ref="A17:A18"/>
    <mergeCell ref="B17:B18"/>
    <mergeCell ref="C17:C18"/>
    <mergeCell ref="Y17:Y18"/>
    <mergeCell ref="Z17:Z18"/>
    <mergeCell ref="AA17:AA18"/>
    <mergeCell ref="AB17:AB18"/>
    <mergeCell ref="A15:A16"/>
    <mergeCell ref="B15:B16"/>
    <mergeCell ref="C15:C16"/>
    <mergeCell ref="Y15:Y16"/>
    <mergeCell ref="Z15:Z16"/>
    <mergeCell ref="AA15:AA16"/>
    <mergeCell ref="AB11:AB12"/>
    <mergeCell ref="A13:A14"/>
    <mergeCell ref="B13:B14"/>
    <mergeCell ref="C13:C14"/>
    <mergeCell ref="Y13:Y14"/>
    <mergeCell ref="Z13:Z14"/>
    <mergeCell ref="AA13:AA14"/>
    <mergeCell ref="AB13:AB14"/>
    <mergeCell ref="A11:A12"/>
    <mergeCell ref="B11:B12"/>
    <mergeCell ref="C11:C12"/>
    <mergeCell ref="Y11:Y12"/>
    <mergeCell ref="Z11:Z12"/>
    <mergeCell ref="AA11:AA12"/>
    <mergeCell ref="W9:W10"/>
    <mergeCell ref="X9:X10"/>
    <mergeCell ref="Y9:Y10"/>
    <mergeCell ref="Z9:Z10"/>
    <mergeCell ref="AA9:AA10"/>
    <mergeCell ref="AB9:AB10"/>
    <mergeCell ref="M8:AA8"/>
    <mergeCell ref="A9:A10"/>
    <mergeCell ref="B9:B10"/>
    <mergeCell ref="C9:C10"/>
    <mergeCell ref="D9:D10"/>
    <mergeCell ref="E9:E10"/>
    <mergeCell ref="F9:F10"/>
    <mergeCell ref="G9:G10"/>
    <mergeCell ref="H9:U9"/>
    <mergeCell ref="V9:V10"/>
    <mergeCell ref="A1:AA1"/>
    <mergeCell ref="A2:AA2"/>
    <mergeCell ref="A4:AA4"/>
    <mergeCell ref="A5:AA5"/>
    <mergeCell ref="A6:AA6"/>
    <mergeCell ref="A7:AA7"/>
  </mergeCells>
  <printOptions/>
  <pageMargins left="0.1968503937007874" right="0.11811023622047245" top="0.15748031496062992" bottom="0.15748031496062992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2019-09-10T20:30:19Z</dcterms:modified>
  <cp:category/>
  <cp:version/>
  <cp:contentType/>
  <cp:contentStatus/>
</cp:coreProperties>
</file>